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" activeTab="4"/>
  </bookViews>
  <sheets>
    <sheet name="表1_2021部门收支预算总表" sheetId="1" r:id="rId1"/>
    <sheet name="表2_财政拨款收支预算总表" sheetId="2" r:id="rId2"/>
    <sheet name="表3_一般公共预算支出表" sheetId="3" r:id="rId3"/>
    <sheet name="表4_政府性基金预算支出表" sheetId="4" r:id="rId4"/>
    <sheet name="表5_一般公共预算基本支出预算表" sheetId="5" r:id="rId5"/>
    <sheet name="表6_2021年部门收入预算总表" sheetId="6" r:id="rId6"/>
    <sheet name="表7_支出预算总表" sheetId="7" r:id="rId7"/>
    <sheet name="表8_一般公共预算三公经费表" sheetId="8" r:id="rId8"/>
    <sheet name="表9_项目支出表" sheetId="9" r:id="rId9"/>
    <sheet name="绩效目标表" sheetId="10" r:id="rId10"/>
    <sheet name="Sheet1" sheetId="11" r:id="rId11"/>
  </sheets>
  <calcPr calcId="144525"/>
</workbook>
</file>

<file path=xl/sharedStrings.xml><?xml version="1.0" encoding="utf-8"?>
<sst xmlns="http://schemas.openxmlformats.org/spreadsheetml/2006/main" count="532" uniqueCount="258">
  <si>
    <t>2021年部门收支预算总表</t>
  </si>
  <si>
    <t>【115001】义乌商贸服务业集聚区管理委员会</t>
  </si>
  <si>
    <t>单位：万元</t>
  </si>
  <si>
    <t>收入</t>
  </si>
  <si>
    <t>支出</t>
  </si>
  <si>
    <t>项目</t>
  </si>
  <si>
    <t>预算数</t>
  </si>
  <si>
    <t>一般公共预算拨款收入</t>
  </si>
  <si>
    <t>合计</t>
  </si>
  <si>
    <t>政府性基金拨款收入</t>
  </si>
  <si>
    <t>[201]一般公共服务支出</t>
  </si>
  <si>
    <t xml:space="preserve">国有资本经营预算拨款收入
</t>
  </si>
  <si>
    <t>　[03]政府办公厅（室）及相关机构事务</t>
  </si>
  <si>
    <t xml:space="preserve">财政专户管理资金收入
</t>
  </si>
  <si>
    <t>　　[2010301]行政运行</t>
  </si>
  <si>
    <t>事业收入资金</t>
  </si>
  <si>
    <t>[208]社会保障和就业支出</t>
  </si>
  <si>
    <t>上级补助收入资金</t>
  </si>
  <si>
    <t>　[05]行政事业单位养老支出</t>
  </si>
  <si>
    <t>附属单位上缴收入资金</t>
  </si>
  <si>
    <t>　　[2080505]机关事业单位基本养老保险缴费支出</t>
  </si>
  <si>
    <t>事业单位经营收入资金</t>
  </si>
  <si>
    <t>　　[2080506]机关事业单位职业年金缴费支出</t>
  </si>
  <si>
    <t>其他收入资金</t>
  </si>
  <si>
    <t>[216]商业服务业等支出</t>
  </si>
  <si>
    <t>本年收入合计</t>
  </si>
  <si>
    <t>　[02]商业流通事务</t>
  </si>
  <si>
    <t>上年结转</t>
  </si>
  <si>
    <t>　　[2160299]其他商业流通事务支出</t>
  </si>
  <si>
    <t>其中：一般公共预算</t>
  </si>
  <si>
    <t>[212]城乡社区支出</t>
  </si>
  <si>
    <t>其中：政府性基金预算</t>
  </si>
  <si>
    <t>　[08]国有土地使用权出让收入及对应专项债务收入安排的支出</t>
  </si>
  <si>
    <t>其中：专户</t>
  </si>
  <si>
    <t>　　[2120801]征地和拆迁补偿支出</t>
  </si>
  <si>
    <t>其中：国有资本经营预算</t>
  </si>
  <si>
    <t>用历年结余弥补收支差额</t>
  </si>
  <si>
    <t>结转下年</t>
  </si>
  <si>
    <t>收入合计</t>
  </si>
  <si>
    <t>支出合计</t>
  </si>
  <si>
    <t>2021财政拨款收支预算总表</t>
  </si>
  <si>
    <t>本年收入</t>
  </si>
  <si>
    <t>一般公共预算拨款</t>
  </si>
  <si>
    <t>政府性基金拨款</t>
  </si>
  <si>
    <t>国有资本经营预算拨款</t>
  </si>
  <si>
    <t>年终结转结余</t>
  </si>
  <si>
    <t>收入总计</t>
  </si>
  <si>
    <t>支出总计</t>
  </si>
  <si>
    <t>2021一般公共预算支出表</t>
  </si>
  <si>
    <t>科目编码</t>
  </si>
  <si>
    <t>科目名称</t>
  </si>
  <si>
    <t>基本支出</t>
  </si>
  <si>
    <t>项目支出</t>
  </si>
  <si>
    <t>备注</t>
  </si>
  <si>
    <t>小计</t>
  </si>
  <si>
    <t>人员经费</t>
  </si>
  <si>
    <t>公用经费</t>
  </si>
  <si>
    <t>**</t>
  </si>
  <si>
    <t/>
  </si>
  <si>
    <t>一般公共服务支出</t>
  </si>
  <si>
    <t xml:space="preserve">   20103</t>
  </si>
  <si>
    <t xml:space="preserve">  政府办公厅（室）及相关机构事务</t>
  </si>
  <si>
    <t xml:space="preserve">        2010301</t>
  </si>
  <si>
    <t xml:space="preserve">    行政运行</t>
  </si>
  <si>
    <t>208</t>
  </si>
  <si>
    <t>社会保障和就业支出</t>
  </si>
  <si>
    <t xml:space="preserve">   20805</t>
  </si>
  <si>
    <t xml:space="preserve">  行政事业单位离退休</t>
  </si>
  <si>
    <t xml:space="preserve">        2080505</t>
  </si>
  <si>
    <t xml:space="preserve">    机关事业单位基本养老保险缴费支出</t>
  </si>
  <si>
    <t xml:space="preserve">        2080506</t>
  </si>
  <si>
    <t xml:space="preserve">    机关事业单位职业年金缴费支出</t>
  </si>
  <si>
    <t>216</t>
  </si>
  <si>
    <t>商业服务业等支出</t>
  </si>
  <si>
    <t xml:space="preserve">   20602</t>
  </si>
  <si>
    <t xml:space="preserve">  商业流通事务--其他商业流通事务支出</t>
  </si>
  <si>
    <t xml:space="preserve">        2160299</t>
  </si>
  <si>
    <t xml:space="preserve">    其他商业流通事务支出</t>
  </si>
  <si>
    <t>2021政府性基金预算支出表</t>
  </si>
  <si>
    <t>[2120801]</t>
  </si>
  <si>
    <t>城乡社区支出</t>
  </si>
  <si>
    <t>2021一般公共预算基本支出预算表</t>
  </si>
  <si>
    <t>经济科目代码</t>
  </si>
  <si>
    <t>经济科目名称</t>
  </si>
  <si>
    <t>一般公共预算基本支出</t>
  </si>
  <si>
    <t>30101</t>
  </si>
  <si>
    <t>基本工资</t>
  </si>
  <si>
    <t>30110</t>
  </si>
  <si>
    <t>职工基本医疗保险缴费</t>
  </si>
  <si>
    <t>30111</t>
  </si>
  <si>
    <t>公务员医疗补助缴费</t>
  </si>
  <si>
    <t>30102</t>
  </si>
  <si>
    <t>津贴补贴</t>
  </si>
  <si>
    <t>30199</t>
  </si>
  <si>
    <t>其他工资福利支出</t>
  </si>
  <si>
    <t>30103</t>
  </si>
  <si>
    <t>奖金</t>
  </si>
  <si>
    <t>30228</t>
  </si>
  <si>
    <t>工会经费</t>
  </si>
  <si>
    <t>30305</t>
  </si>
  <si>
    <t>生活补助</t>
  </si>
  <si>
    <t>30107</t>
  </si>
  <si>
    <t>绩效工资</t>
  </si>
  <si>
    <t>30113</t>
  </si>
  <si>
    <t>住房公积金</t>
  </si>
  <si>
    <t>30239</t>
  </si>
  <si>
    <t>其他交通费用</t>
  </si>
  <si>
    <t>30299</t>
  </si>
  <si>
    <t>其他商品和服务支出</t>
  </si>
  <si>
    <t>30108</t>
  </si>
  <si>
    <t>机关事业单位基本养老保险缴费</t>
  </si>
  <si>
    <t>30109</t>
  </si>
  <si>
    <t>职业年金缴费</t>
  </si>
  <si>
    <t>30106</t>
  </si>
  <si>
    <t>伙食补助费</t>
  </si>
  <si>
    <t>30112</t>
  </si>
  <si>
    <t>其他社会保障缴费</t>
  </si>
  <si>
    <t>30201</t>
  </si>
  <si>
    <t>办公费</t>
  </si>
  <si>
    <t>2021部门收入预算总表</t>
  </si>
  <si>
    <t>单位名称</t>
  </si>
  <si>
    <t>总计</t>
  </si>
  <si>
    <t>政府预算资金</t>
  </si>
  <si>
    <t>财政专户管理资金</t>
  </si>
  <si>
    <t>单位资金</t>
  </si>
  <si>
    <t>一般公共预算</t>
  </si>
  <si>
    <t>政府性基金预算</t>
  </si>
  <si>
    <t>财政专户预算</t>
  </si>
  <si>
    <t>国有资本经营预算</t>
  </si>
  <si>
    <t>一般公共预算资金</t>
  </si>
  <si>
    <t>政府性基金预算资金</t>
  </si>
  <si>
    <t>国有资本经营预算资金</t>
  </si>
  <si>
    <t>项目类别</t>
  </si>
  <si>
    <t>2021支出预算总表</t>
  </si>
  <si>
    <t>功能科目代码</t>
  </si>
  <si>
    <t>功能科目名称</t>
  </si>
  <si>
    <t>基本支出合计</t>
  </si>
  <si>
    <t>项目支出合计</t>
  </si>
  <si>
    <t>2010301</t>
  </si>
  <si>
    <t>行政运行</t>
  </si>
  <si>
    <t>2080505</t>
  </si>
  <si>
    <t>机关事业单位基本养老保险缴费支出</t>
  </si>
  <si>
    <t>2080506</t>
  </si>
  <si>
    <t>机关事业单位职业年金缴费支出</t>
  </si>
  <si>
    <t>2160299</t>
  </si>
  <si>
    <t>其他商业流通事务支出</t>
  </si>
  <si>
    <t>征地和拆迁补偿支出</t>
  </si>
  <si>
    <t>一般公共预算“三公”经费支出表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</si>
  <si>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</si>
  <si>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</si>
  <si>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</si>
  <si>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</si>
  <si>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</si>
  <si>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</si>
  <si>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项目支出表</t>
  </si>
  <si>
    <t>项目名称</t>
  </si>
  <si>
    <t>项目单位</t>
  </si>
  <si>
    <t>本年拨款</t>
  </si>
  <si>
    <t>财政拨款结转结余</t>
  </si>
  <si>
    <t>专项业务</t>
  </si>
  <si>
    <t>规划编制与课题研究</t>
  </si>
  <si>
    <t>专项购置</t>
  </si>
  <si>
    <t>其他专项</t>
  </si>
  <si>
    <t>2021年项目（专项资金）绩效目标表</t>
  </si>
  <si>
    <t>单位</t>
  </si>
  <si>
    <t>项目金额</t>
  </si>
  <si>
    <t>绩效目标</t>
  </si>
  <si>
    <t>立项依据</t>
  </si>
  <si>
    <t>一级指标</t>
  </si>
  <si>
    <t>二级指标</t>
  </si>
  <si>
    <t>三级指标</t>
  </si>
  <si>
    <t>指标标准</t>
  </si>
  <si>
    <t>招商引资专项</t>
  </si>
  <si>
    <t>120.00</t>
  </si>
  <si>
    <t>完成全年管委会招商引资任务</t>
  </si>
  <si>
    <t>招商工作需要</t>
  </si>
  <si>
    <t>效益指标</t>
  </si>
  <si>
    <t>社会效益指标</t>
  </si>
  <si>
    <t>促进义乌市产业结构调整</t>
  </si>
  <si>
    <t xml:space="preserve"> 有助于</t>
  </si>
  <si>
    <t>产出指标</t>
  </si>
  <si>
    <t>时效指标</t>
  </si>
  <si>
    <t>及时完成招商任务量</t>
  </si>
  <si>
    <t xml:space="preserve"> 完成</t>
  </si>
  <si>
    <t>数量指标</t>
  </si>
  <si>
    <t>开展招商对接次数</t>
  </si>
  <si>
    <t xml:space="preserve"> ≥30次</t>
  </si>
  <si>
    <t>参加各类峰会、论坛、展会等活动</t>
  </si>
  <si>
    <t xml:space="preserve"> ≥6场</t>
  </si>
  <si>
    <t>物业管理费</t>
  </si>
  <si>
    <t>59.51</t>
  </si>
  <si>
    <t>保障管委会工作正常运转</t>
  </si>
  <si>
    <t>单位实际工作需要</t>
  </si>
  <si>
    <t>提供服务人员数量</t>
  </si>
  <si>
    <t xml:space="preserve"> ≥5人</t>
  </si>
  <si>
    <t>工作完成及时性</t>
  </si>
  <si>
    <t xml:space="preserve"> 及时</t>
  </si>
  <si>
    <t>故障排除速度</t>
  </si>
  <si>
    <t xml:space="preserve"> ≤24小时</t>
  </si>
  <si>
    <t>物业服务面积</t>
  </si>
  <si>
    <t xml:space="preserve"> ≥2000平方</t>
  </si>
  <si>
    <t>满意度指标</t>
  </si>
  <si>
    <t>服务对象满意度指标</t>
  </si>
  <si>
    <t>服务对象满意度</t>
  </si>
  <si>
    <t xml:space="preserve"> 基本满意</t>
  </si>
  <si>
    <t>受益人数</t>
  </si>
  <si>
    <t xml:space="preserve"> ≥50人</t>
  </si>
  <si>
    <t>生态效益指标</t>
  </si>
  <si>
    <t>环境卫生达标率</t>
  </si>
  <si>
    <t xml:space="preserve"> ≥100%</t>
  </si>
  <si>
    <t>提供安全环境</t>
  </si>
  <si>
    <t xml:space="preserve"> 安全</t>
  </si>
  <si>
    <t>省重大产业项目包装咨询、区域评估项目</t>
  </si>
  <si>
    <t>200.00</t>
  </si>
  <si>
    <t>完成省重大产业项目申报、区域评估</t>
  </si>
  <si>
    <t>实际工作需要</t>
  </si>
  <si>
    <t>可持续影响指标</t>
  </si>
  <si>
    <t>促进产学研结合和各种资源的优化配置</t>
  </si>
  <si>
    <t>质量指标</t>
  </si>
  <si>
    <t>委托项目考核情况</t>
  </si>
  <si>
    <t xml:space="preserve"> 考核通过</t>
  </si>
  <si>
    <t>服务对象及企业满意度</t>
  </si>
  <si>
    <t xml:space="preserve"> 满意</t>
  </si>
  <si>
    <t>申报完成时间</t>
  </si>
  <si>
    <t>省重大产业项目申报数量</t>
  </si>
  <si>
    <t xml:space="preserve"> ≥1个</t>
  </si>
  <si>
    <t>自贸区专项经费</t>
  </si>
  <si>
    <t>100.00</t>
  </si>
  <si>
    <t>保障自贸区工作顺利进行</t>
  </si>
  <si>
    <t>自贸区工作要求</t>
  </si>
  <si>
    <t>促进经济社会协调发展</t>
  </si>
  <si>
    <t>解决了**问题（提升了**能力）</t>
  </si>
  <si>
    <t xml:space="preserve"> 有效推进自贸区工作</t>
  </si>
  <si>
    <t>审批程序</t>
  </si>
  <si>
    <t xml:space="preserve"> 完成一期围网区块封关验收</t>
  </si>
  <si>
    <t xml:space="preserve"> ≥20次</t>
  </si>
  <si>
    <t>规划设计编制费</t>
  </si>
  <si>
    <t>750.00</t>
  </si>
  <si>
    <t>完成集聚区范围内相关建设开发规划编制工作</t>
  </si>
  <si>
    <t>工作需要</t>
  </si>
  <si>
    <t>相关各部门通过率</t>
  </si>
  <si>
    <t xml:space="preserve"> ≥90%</t>
  </si>
  <si>
    <t>研究成果评审合格率</t>
  </si>
  <si>
    <t xml:space="preserve"> 完成区域范围内地勘测定界</t>
  </si>
  <si>
    <t>完成规划编制数量</t>
  </si>
  <si>
    <t xml:space="preserve"> ≥5个</t>
  </si>
  <si>
    <t>计划完成规划时间</t>
  </si>
  <si>
    <t xml:space="preserve"> 按时月</t>
  </si>
  <si>
    <t>陆港发展局调研经费专项</t>
  </si>
  <si>
    <t>完成《义乌综合保税区二期扩区可行性研究报告》编写</t>
  </si>
  <si>
    <t>综保区工作需要</t>
  </si>
  <si>
    <t xml:space="preserve"> 完成综保区扩区调研</t>
  </si>
  <si>
    <t>研究成果按时结题率</t>
  </si>
  <si>
    <t xml:space="preserve"> =100%</t>
  </si>
  <si>
    <t>完成课题数量</t>
  </si>
  <si>
    <t xml:space="preserve"> ≥1篇</t>
  </si>
  <si>
    <t>计划完成课题时间</t>
  </si>
  <si>
    <t xml:space="preserve"> 按时完成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</si>
</sst>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34">
    <font>
      <sz val="11"/>
      <color theme="1"/>
      <name val="宋体"/>
      <charset val="134"/>
      <scheme val="minor"/>
    </font>
    <font>
      <b/>
      <sz val="18"/>
      <color indexed="8"/>
      <name val="宋体"/>
      <charset val="0"/>
    </font>
    <font>
      <sz val="11"/>
      <color indexed="8"/>
      <name val="Calibri"/>
      <charset val="0"/>
    </font>
    <font>
      <b/>
      <sz val="11"/>
      <color indexed="8"/>
      <name val="宋体"/>
      <charset val="0"/>
    </font>
    <font>
      <b/>
      <sz val="20"/>
      <color indexed="8"/>
      <name val="宋体"/>
      <charset val="0"/>
    </font>
    <font>
      <sz val="10"/>
      <color indexed="8"/>
      <name val="宋体"/>
      <charset val="0"/>
    </font>
    <font>
      <sz val="10"/>
      <color indexed="8"/>
      <name val="Calibri"/>
      <charset val="0"/>
    </font>
    <font>
      <b/>
      <sz val="10"/>
      <color indexed="8"/>
      <name val="宋体"/>
      <charset val="0"/>
    </font>
    <font>
      <sz val="10"/>
      <color rgb="FF000000"/>
      <name val="方正书宋_GBK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0"/>
      <scheme val="major"/>
    </font>
    <font>
      <sz val="11"/>
      <color indexed="8"/>
      <name val="宋体"/>
      <charset val="0"/>
    </font>
    <font>
      <sz val="11"/>
      <color indexed="8"/>
      <name val="宋体"/>
      <charset val="0"/>
      <scheme val="major"/>
    </font>
    <font>
      <sz val="11"/>
      <color rgb="FF000000"/>
      <name val="宋体"/>
      <charset val="0"/>
      <scheme val="major"/>
    </font>
    <font>
      <sz val="11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13" borderId="13" applyNumberFormat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29" fillId="14" borderId="14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wrapText="1"/>
    </xf>
    <xf numFmtId="176" fontId="2" fillId="0" borderId="0" xfId="0" applyNumberFormat="1" applyFont="1" applyFill="1" applyBorder="1" applyAlignment="1" applyProtection="1"/>
    <xf numFmtId="176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/>
    <xf numFmtId="49" fontId="3" fillId="2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vertical="center"/>
    </xf>
    <xf numFmtId="176" fontId="2" fillId="0" borderId="3" xfId="0" applyNumberFormat="1" applyFont="1" applyFill="1" applyBorder="1" applyAlignment="1" applyProtection="1">
      <alignment vertical="center"/>
    </xf>
    <xf numFmtId="0" fontId="0" fillId="0" borderId="3" xfId="0" applyBorder="1">
      <alignment vertical="center"/>
    </xf>
    <xf numFmtId="176" fontId="6" fillId="0" borderId="1" xfId="0" applyNumberFormat="1" applyFont="1" applyFill="1" applyBorder="1" applyAlignment="1" applyProtection="1">
      <alignment vertical="center"/>
    </xf>
    <xf numFmtId="176" fontId="2" fillId="0" borderId="1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176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176" fontId="4" fillId="0" borderId="0" xfId="0" applyNumberFormat="1" applyFont="1" applyFill="1" applyBorder="1" applyAlignment="1" applyProtection="1">
      <alignment horizontal="center" vertical="center" wrapText="1"/>
    </xf>
    <xf numFmtId="176" fontId="5" fillId="0" borderId="0" xfId="0" applyNumberFormat="1" applyFont="1" applyFill="1" applyBorder="1" applyAlignment="1" applyProtection="1">
      <alignment horizontal="center" vertical="center" wrapText="1"/>
    </xf>
    <xf numFmtId="176" fontId="5" fillId="0" borderId="4" xfId="0" applyNumberFormat="1" applyFont="1" applyFill="1" applyBorder="1" applyAlignment="1" applyProtection="1">
      <alignment horizontal="center" vertical="center"/>
    </xf>
    <xf numFmtId="176" fontId="5" fillId="0" borderId="3" xfId="0" applyNumberFormat="1" applyFont="1" applyFill="1" applyBorder="1" applyAlignment="1" applyProtection="1">
      <alignment horizontal="center" vertical="center" wrapText="1"/>
    </xf>
    <xf numFmtId="176" fontId="2" fillId="0" borderId="4" xfId="0" applyNumberFormat="1" applyFont="1" applyFill="1" applyBorder="1" applyAlignment="1" applyProtection="1">
      <alignment vertical="center"/>
    </xf>
    <xf numFmtId="176" fontId="2" fillId="0" borderId="3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right" vertical="center"/>
    </xf>
    <xf numFmtId="176" fontId="2" fillId="0" borderId="0" xfId="0" applyNumberFormat="1" applyFont="1" applyFill="1" applyBorder="1" applyAlignment="1" applyProtection="1">
      <alignment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vertical="center"/>
    </xf>
    <xf numFmtId="176" fontId="5" fillId="0" borderId="1" xfId="0" applyNumberFormat="1" applyFont="1" applyFill="1" applyBorder="1" applyAlignment="1" applyProtection="1">
      <alignment vertical="center"/>
    </xf>
    <xf numFmtId="0" fontId="0" fillId="0" borderId="5" xfId="0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176" fontId="5" fillId="3" borderId="3" xfId="0" applyNumberFormat="1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3" xfId="0" applyFont="1" applyFill="1" applyBorder="1" applyAlignment="1" applyProtection="1"/>
    <xf numFmtId="176" fontId="2" fillId="0" borderId="3" xfId="0" applyNumberFormat="1" applyFont="1" applyFill="1" applyBorder="1" applyAlignment="1" applyProtection="1"/>
    <xf numFmtId="0" fontId="2" fillId="0" borderId="3" xfId="0" applyFont="1" applyFill="1" applyBorder="1" applyAlignment="1" applyProtection="1"/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left" vertical="center"/>
    </xf>
    <xf numFmtId="0" fontId="9" fillId="0" borderId="3" xfId="0" applyFont="1" applyBorder="1" applyAlignment="1">
      <alignment horizontal="left" vertical="center"/>
    </xf>
    <xf numFmtId="176" fontId="5" fillId="0" borderId="3" xfId="0" applyNumberFormat="1" applyFont="1" applyFill="1" applyBorder="1" applyAlignment="1" applyProtection="1">
      <alignment horizontal="left" vertical="center"/>
    </xf>
    <xf numFmtId="49" fontId="0" fillId="0" borderId="3" xfId="0" applyNumberFormat="1" applyBorder="1" applyAlignment="1">
      <alignment horizontal="left" vertical="center"/>
    </xf>
    <xf numFmtId="0" fontId="5" fillId="3" borderId="1" xfId="0" applyFont="1" applyFill="1" applyBorder="1" applyAlignment="1" applyProtection="1">
      <alignment horizontal="center" vertical="center"/>
    </xf>
    <xf numFmtId="176" fontId="5" fillId="3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/>
    <xf numFmtId="176" fontId="5" fillId="0" borderId="1" xfId="0" applyNumberFormat="1" applyFont="1" applyFill="1" applyBorder="1" applyAlignment="1" applyProtection="1"/>
    <xf numFmtId="176" fontId="10" fillId="0" borderId="1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/>
    </xf>
    <xf numFmtId="176" fontId="4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/>
    <xf numFmtId="0" fontId="5" fillId="0" borderId="1" xfId="0" applyFont="1" applyFill="1" applyBorder="1" applyAlignment="1" applyProtection="1">
      <alignment horizontal="center"/>
    </xf>
    <xf numFmtId="176" fontId="5" fillId="0" borderId="1" xfId="0" applyNumberFormat="1" applyFont="1" applyFill="1" applyBorder="1" applyAlignment="1" applyProtection="1">
      <alignment horizontal="right"/>
    </xf>
    <xf numFmtId="176" fontId="5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176" fontId="2" fillId="0" borderId="1" xfId="0" applyNumberFormat="1" applyFont="1" applyFill="1" applyBorder="1" applyAlignment="1" applyProtection="1"/>
    <xf numFmtId="176" fontId="12" fillId="0" borderId="1" xfId="0" applyNumberFormat="1" applyFont="1" applyFill="1" applyBorder="1" applyAlignment="1" applyProtection="1">
      <alignment vertical="center"/>
    </xf>
    <xf numFmtId="176" fontId="13" fillId="0" borderId="1" xfId="0" applyNumberFormat="1" applyFont="1" applyFill="1" applyBorder="1" applyAlignment="1" applyProtection="1">
      <alignment vertical="center"/>
    </xf>
    <xf numFmtId="176" fontId="12" fillId="0" borderId="2" xfId="0" applyNumberFormat="1" applyFont="1" applyFill="1" applyBorder="1" applyAlignment="1" applyProtection="1">
      <alignment vertical="center"/>
    </xf>
    <xf numFmtId="176" fontId="12" fillId="0" borderId="4" xfId="0" applyNumberFormat="1" applyFont="1" applyFill="1" applyBorder="1" applyAlignment="1" applyProtection="1">
      <alignment vertical="center"/>
    </xf>
    <xf numFmtId="176" fontId="12" fillId="0" borderId="3" xfId="0" applyNumberFormat="1" applyFont="1" applyFill="1" applyBorder="1" applyAlignment="1" applyProtection="1">
      <alignment vertical="center"/>
    </xf>
    <xf numFmtId="0" fontId="14" fillId="0" borderId="3" xfId="0" applyFont="1" applyBorder="1">
      <alignment vertical="center"/>
    </xf>
    <xf numFmtId="0" fontId="10" fillId="0" borderId="1" xfId="0" applyFont="1" applyFill="1" applyBorder="1" applyAlignment="1" applyProtection="1"/>
    <xf numFmtId="0" fontId="12" fillId="0" borderId="1" xfId="0" applyFont="1" applyFill="1" applyBorder="1" applyAlignment="1" applyProtection="1"/>
    <xf numFmtId="176" fontId="12" fillId="0" borderId="8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A20" sqref="A20:B20"/>
    </sheetView>
  </sheetViews>
  <sheetFormatPr defaultColWidth="9" defaultRowHeight="13.5" outlineLevelCol="3"/>
  <cols>
    <col min="1" max="1" width="27.875" customWidth="1"/>
    <col min="2" max="2" width="25" customWidth="1"/>
    <col min="3" max="3" width="59" customWidth="1"/>
    <col min="4" max="4" width="25" customWidth="1"/>
  </cols>
  <sheetData>
    <row r="1" ht="25.5" spans="1:4">
      <c r="A1" s="77" t="s">
        <v>0</v>
      </c>
      <c r="B1" s="78"/>
      <c r="C1" s="77"/>
      <c r="D1" s="77"/>
    </row>
    <row r="2" spans="1:4">
      <c r="A2" s="79" t="s">
        <v>1</v>
      </c>
      <c r="B2" s="80"/>
      <c r="C2" s="81"/>
      <c r="D2" s="81" t="s">
        <v>2</v>
      </c>
    </row>
    <row r="3" spans="1:4">
      <c r="A3" s="82" t="s">
        <v>3</v>
      </c>
      <c r="B3" s="83"/>
      <c r="C3" s="82" t="s">
        <v>4</v>
      </c>
      <c r="D3" s="74"/>
    </row>
    <row r="4" ht="15" spans="1:4">
      <c r="A4" s="82" t="s">
        <v>5</v>
      </c>
      <c r="B4" s="84" t="s">
        <v>6</v>
      </c>
      <c r="C4" s="85" t="s">
        <v>5</v>
      </c>
      <c r="D4" s="86" t="s">
        <v>6</v>
      </c>
    </row>
    <row r="5" spans="1:4">
      <c r="A5" s="87" t="s">
        <v>7</v>
      </c>
      <c r="B5" s="87">
        <v>4157.12</v>
      </c>
      <c r="C5" s="87" t="s">
        <v>8</v>
      </c>
      <c r="D5" s="87">
        <v>54024.12</v>
      </c>
    </row>
    <row r="6" spans="1:4">
      <c r="A6" s="87" t="s">
        <v>9</v>
      </c>
      <c r="B6" s="87">
        <v>59580</v>
      </c>
      <c r="C6" s="87" t="s">
        <v>10</v>
      </c>
      <c r="D6" s="87">
        <v>956.61</v>
      </c>
    </row>
    <row r="7" spans="1:4">
      <c r="A7" s="87" t="s">
        <v>11</v>
      </c>
      <c r="B7" s="87"/>
      <c r="C7" s="87" t="s">
        <v>12</v>
      </c>
      <c r="D7" s="87">
        <v>956.61</v>
      </c>
    </row>
    <row r="8" spans="1:4">
      <c r="A8" s="87" t="s">
        <v>13</v>
      </c>
      <c r="B8" s="87"/>
      <c r="C8" s="87" t="s">
        <v>14</v>
      </c>
      <c r="D8" s="87">
        <v>956.61</v>
      </c>
    </row>
    <row r="9" spans="1:4">
      <c r="A9" s="87" t="s">
        <v>15</v>
      </c>
      <c r="B9" s="87"/>
      <c r="C9" s="87" t="s">
        <v>16</v>
      </c>
      <c r="D9" s="87">
        <v>255.81</v>
      </c>
    </row>
    <row r="10" spans="1:4">
      <c r="A10" s="87" t="s">
        <v>17</v>
      </c>
      <c r="B10" s="87"/>
      <c r="C10" s="87" t="s">
        <v>18</v>
      </c>
      <c r="D10" s="87">
        <v>255.81</v>
      </c>
    </row>
    <row r="11" spans="1:4">
      <c r="A11" s="87" t="s">
        <v>19</v>
      </c>
      <c r="B11" s="87"/>
      <c r="C11" s="87" t="s">
        <v>20</v>
      </c>
      <c r="D11" s="87">
        <v>170.54</v>
      </c>
    </row>
    <row r="12" spans="1:4">
      <c r="A12" s="87" t="s">
        <v>21</v>
      </c>
      <c r="B12" s="87"/>
      <c r="C12" s="87" t="s">
        <v>22</v>
      </c>
      <c r="D12" s="87">
        <v>85.27</v>
      </c>
    </row>
    <row r="13" spans="1:4">
      <c r="A13" s="87" t="s">
        <v>23</v>
      </c>
      <c r="B13" s="87"/>
      <c r="C13" s="87" t="s">
        <v>24</v>
      </c>
      <c r="D13" s="87">
        <v>8211.7</v>
      </c>
    </row>
    <row r="14" spans="1:4">
      <c r="A14" s="87" t="s">
        <v>25</v>
      </c>
      <c r="B14" s="87">
        <f>B5+B6</f>
        <v>63737.12</v>
      </c>
      <c r="C14" s="87" t="s">
        <v>26</v>
      </c>
      <c r="D14" s="87">
        <v>8211.7</v>
      </c>
    </row>
    <row r="15" spans="1:4">
      <c r="A15" s="87" t="s">
        <v>27</v>
      </c>
      <c r="B15" s="87">
        <v>11.6412</v>
      </c>
      <c r="C15" s="87" t="s">
        <v>28</v>
      </c>
      <c r="D15" s="87">
        <v>8211.7</v>
      </c>
    </row>
    <row r="16" spans="1:4">
      <c r="A16" s="87" t="s">
        <v>29</v>
      </c>
      <c r="B16" s="87">
        <v>11.6412</v>
      </c>
      <c r="C16" s="88" t="s">
        <v>30</v>
      </c>
      <c r="D16" s="87">
        <v>44600</v>
      </c>
    </row>
    <row r="17" spans="1:4">
      <c r="A17" s="87" t="s">
        <v>31</v>
      </c>
      <c r="B17" s="87"/>
      <c r="C17" s="88" t="s">
        <v>32</v>
      </c>
      <c r="D17" s="87">
        <v>44600</v>
      </c>
    </row>
    <row r="18" spans="1:4">
      <c r="A18" s="87" t="s">
        <v>33</v>
      </c>
      <c r="B18" s="87"/>
      <c r="C18" s="88" t="s">
        <v>34</v>
      </c>
      <c r="D18" s="89">
        <v>44600</v>
      </c>
    </row>
    <row r="19" spans="1:4">
      <c r="A19" s="87" t="s">
        <v>35</v>
      </c>
      <c r="B19" s="87"/>
      <c r="C19" s="90"/>
      <c r="D19" s="91"/>
    </row>
    <row r="20" spans="1:4">
      <c r="A20" s="87" t="s">
        <v>36</v>
      </c>
      <c r="B20" s="87">
        <v>44000</v>
      </c>
      <c r="C20" s="90"/>
      <c r="D20" s="92"/>
    </row>
    <row r="21" spans="1:4">
      <c r="A21" s="93"/>
      <c r="B21" s="87"/>
      <c r="C21" s="90" t="s">
        <v>37</v>
      </c>
      <c r="D21" s="91">
        <f>D22-D5</f>
        <v>53724.64</v>
      </c>
    </row>
    <row r="22" spans="1:4">
      <c r="A22" s="94" t="s">
        <v>38</v>
      </c>
      <c r="B22" s="87">
        <f>B14+B15+B20</f>
        <v>107748.7612</v>
      </c>
      <c r="C22" s="87" t="s">
        <v>39</v>
      </c>
      <c r="D22" s="95">
        <v>107748.76</v>
      </c>
    </row>
  </sheetData>
  <mergeCells count="3">
    <mergeCell ref="A1:D1"/>
    <mergeCell ref="A3:B3"/>
    <mergeCell ref="C3:D3"/>
  </mergeCells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selection activeCell="E16" sqref="E16:E20"/>
    </sheetView>
  </sheetViews>
  <sheetFormatPr defaultColWidth="9" defaultRowHeight="13.5"/>
  <cols>
    <col min="1" max="1" width="13.625" style="1" customWidth="1"/>
    <col min="2" max="2" width="27.25" style="1" customWidth="1"/>
    <col min="3" max="3" width="15.25" customWidth="1"/>
    <col min="4" max="4" width="34.5" style="2" customWidth="1"/>
    <col min="5" max="5" width="21.25" customWidth="1"/>
    <col min="6" max="6" width="14.625" customWidth="1"/>
    <col min="7" max="7" width="23.625" customWidth="1"/>
    <col min="8" max="8" width="40.25" customWidth="1"/>
    <col min="9" max="9" width="28.625" customWidth="1"/>
  </cols>
  <sheetData>
    <row r="1" ht="22.5" spans="1:9">
      <c r="A1" s="3" t="s">
        <v>163</v>
      </c>
      <c r="B1" s="3"/>
      <c r="C1" s="4"/>
      <c r="D1" s="3"/>
      <c r="E1" s="4"/>
      <c r="F1" s="4"/>
      <c r="G1" s="4"/>
      <c r="H1" s="4"/>
      <c r="I1" s="4"/>
    </row>
    <row r="2" ht="15" spans="1:9">
      <c r="A2" s="5"/>
      <c r="B2" s="5"/>
      <c r="C2" s="6"/>
      <c r="D2" s="7"/>
      <c r="E2" s="8"/>
      <c r="F2" s="8"/>
      <c r="G2" s="8"/>
      <c r="H2" s="8"/>
      <c r="I2" s="18" t="s">
        <v>2</v>
      </c>
    </row>
    <row r="3" spans="1:9">
      <c r="A3" s="9" t="s">
        <v>164</v>
      </c>
      <c r="B3" s="9" t="s">
        <v>155</v>
      </c>
      <c r="C3" s="10" t="s">
        <v>165</v>
      </c>
      <c r="D3" s="11" t="s">
        <v>166</v>
      </c>
      <c r="E3" s="12" t="s">
        <v>167</v>
      </c>
      <c r="F3" s="12" t="s">
        <v>168</v>
      </c>
      <c r="G3" s="12" t="s">
        <v>169</v>
      </c>
      <c r="H3" s="12" t="s">
        <v>170</v>
      </c>
      <c r="I3" s="19" t="s">
        <v>171</v>
      </c>
    </row>
    <row r="4" spans="1:9">
      <c r="A4" s="13" t="s">
        <v>1</v>
      </c>
      <c r="B4" s="14" t="s">
        <v>172</v>
      </c>
      <c r="C4" s="15" t="s">
        <v>173</v>
      </c>
      <c r="D4" s="16" t="s">
        <v>174</v>
      </c>
      <c r="E4" s="17" t="s">
        <v>175</v>
      </c>
      <c r="F4" s="17" t="s">
        <v>176</v>
      </c>
      <c r="G4" s="17" t="s">
        <v>177</v>
      </c>
      <c r="H4" s="17" t="s">
        <v>178</v>
      </c>
      <c r="I4" s="20" t="s">
        <v>179</v>
      </c>
    </row>
    <row r="5" spans="1:9">
      <c r="A5" s="13"/>
      <c r="B5" s="14" t="s">
        <v>172</v>
      </c>
      <c r="C5" s="15" t="s">
        <v>173</v>
      </c>
      <c r="D5" s="16" t="s">
        <v>174</v>
      </c>
      <c r="E5" s="17" t="s">
        <v>175</v>
      </c>
      <c r="F5" s="17" t="s">
        <v>180</v>
      </c>
      <c r="G5" s="17" t="s">
        <v>181</v>
      </c>
      <c r="H5" s="17" t="s">
        <v>182</v>
      </c>
      <c r="I5" s="20" t="s">
        <v>183</v>
      </c>
    </row>
    <row r="6" spans="1:9">
      <c r="A6" s="13"/>
      <c r="B6" s="14" t="s">
        <v>172</v>
      </c>
      <c r="C6" s="15" t="s">
        <v>173</v>
      </c>
      <c r="D6" s="16" t="s">
        <v>174</v>
      </c>
      <c r="E6" s="17" t="s">
        <v>175</v>
      </c>
      <c r="F6" s="17" t="s">
        <v>180</v>
      </c>
      <c r="G6" s="17" t="s">
        <v>184</v>
      </c>
      <c r="H6" s="17" t="s">
        <v>185</v>
      </c>
      <c r="I6" s="20" t="s">
        <v>186</v>
      </c>
    </row>
    <row r="7" spans="1:9">
      <c r="A7" s="13"/>
      <c r="B7" s="14" t="s">
        <v>172</v>
      </c>
      <c r="C7" s="15" t="s">
        <v>173</v>
      </c>
      <c r="D7" s="16" t="s">
        <v>174</v>
      </c>
      <c r="E7" s="17" t="s">
        <v>175</v>
      </c>
      <c r="F7" s="17" t="s">
        <v>180</v>
      </c>
      <c r="G7" s="17" t="s">
        <v>184</v>
      </c>
      <c r="H7" s="17" t="s">
        <v>187</v>
      </c>
      <c r="I7" s="20" t="s">
        <v>188</v>
      </c>
    </row>
    <row r="8" spans="1:9">
      <c r="A8" s="13"/>
      <c r="B8" s="14" t="s">
        <v>189</v>
      </c>
      <c r="C8" s="15" t="s">
        <v>190</v>
      </c>
      <c r="D8" s="16" t="s">
        <v>191</v>
      </c>
      <c r="E8" s="17" t="s">
        <v>192</v>
      </c>
      <c r="F8" s="17" t="s">
        <v>180</v>
      </c>
      <c r="G8" s="17" t="s">
        <v>184</v>
      </c>
      <c r="H8" s="17" t="s">
        <v>193</v>
      </c>
      <c r="I8" s="20" t="s">
        <v>194</v>
      </c>
    </row>
    <row r="9" spans="1:9">
      <c r="A9" s="13"/>
      <c r="B9" s="14" t="s">
        <v>189</v>
      </c>
      <c r="C9" s="15" t="s">
        <v>190</v>
      </c>
      <c r="D9" s="16" t="s">
        <v>191</v>
      </c>
      <c r="E9" s="17" t="s">
        <v>192</v>
      </c>
      <c r="F9" s="17" t="s">
        <v>180</v>
      </c>
      <c r="G9" s="17" t="s">
        <v>181</v>
      </c>
      <c r="H9" s="17" t="s">
        <v>195</v>
      </c>
      <c r="I9" s="20" t="s">
        <v>196</v>
      </c>
    </row>
    <row r="10" spans="1:9">
      <c r="A10" s="13"/>
      <c r="B10" s="14" t="s">
        <v>189</v>
      </c>
      <c r="C10" s="15" t="s">
        <v>190</v>
      </c>
      <c r="D10" s="16" t="s">
        <v>191</v>
      </c>
      <c r="E10" s="17" t="s">
        <v>192</v>
      </c>
      <c r="F10" s="17" t="s">
        <v>180</v>
      </c>
      <c r="G10" s="17" t="s">
        <v>181</v>
      </c>
      <c r="H10" s="17" t="s">
        <v>197</v>
      </c>
      <c r="I10" s="20" t="s">
        <v>198</v>
      </c>
    </row>
    <row r="11" spans="1:9">
      <c r="A11" s="13"/>
      <c r="B11" s="14" t="s">
        <v>189</v>
      </c>
      <c r="C11" s="15" t="s">
        <v>190</v>
      </c>
      <c r="D11" s="16" t="s">
        <v>191</v>
      </c>
      <c r="E11" s="17" t="s">
        <v>192</v>
      </c>
      <c r="F11" s="17" t="s">
        <v>180</v>
      </c>
      <c r="G11" s="17" t="s">
        <v>184</v>
      </c>
      <c r="H11" s="17" t="s">
        <v>199</v>
      </c>
      <c r="I11" s="20" t="s">
        <v>200</v>
      </c>
    </row>
    <row r="12" spans="1:9">
      <c r="A12" s="13"/>
      <c r="B12" s="14" t="s">
        <v>189</v>
      </c>
      <c r="C12" s="15" t="s">
        <v>190</v>
      </c>
      <c r="D12" s="16" t="s">
        <v>191</v>
      </c>
      <c r="E12" s="17" t="s">
        <v>192</v>
      </c>
      <c r="F12" s="17" t="s">
        <v>201</v>
      </c>
      <c r="G12" s="17" t="s">
        <v>202</v>
      </c>
      <c r="H12" s="17" t="s">
        <v>203</v>
      </c>
      <c r="I12" s="20" t="s">
        <v>204</v>
      </c>
    </row>
    <row r="13" spans="1:9">
      <c r="A13" s="13"/>
      <c r="B13" s="14" t="s">
        <v>189</v>
      </c>
      <c r="C13" s="15" t="s">
        <v>190</v>
      </c>
      <c r="D13" s="16" t="s">
        <v>191</v>
      </c>
      <c r="E13" s="17" t="s">
        <v>192</v>
      </c>
      <c r="F13" s="17" t="s">
        <v>180</v>
      </c>
      <c r="G13" s="17" t="s">
        <v>184</v>
      </c>
      <c r="H13" s="17" t="s">
        <v>205</v>
      </c>
      <c r="I13" s="20" t="s">
        <v>206</v>
      </c>
    </row>
    <row r="14" spans="1:9">
      <c r="A14" s="13"/>
      <c r="B14" s="14" t="s">
        <v>189</v>
      </c>
      <c r="C14" s="15" t="s">
        <v>190</v>
      </c>
      <c r="D14" s="16" t="s">
        <v>191</v>
      </c>
      <c r="E14" s="17" t="s">
        <v>192</v>
      </c>
      <c r="F14" s="17" t="s">
        <v>176</v>
      </c>
      <c r="G14" s="17" t="s">
        <v>207</v>
      </c>
      <c r="H14" s="17" t="s">
        <v>208</v>
      </c>
      <c r="I14" s="20" t="s">
        <v>209</v>
      </c>
    </row>
    <row r="15" spans="1:9">
      <c r="A15" s="13"/>
      <c r="B15" s="14" t="s">
        <v>189</v>
      </c>
      <c r="C15" s="15" t="s">
        <v>190</v>
      </c>
      <c r="D15" s="16" t="s">
        <v>191</v>
      </c>
      <c r="E15" s="17" t="s">
        <v>192</v>
      </c>
      <c r="F15" s="17" t="s">
        <v>176</v>
      </c>
      <c r="G15" s="17" t="s">
        <v>177</v>
      </c>
      <c r="H15" s="17" t="s">
        <v>210</v>
      </c>
      <c r="I15" s="20" t="s">
        <v>211</v>
      </c>
    </row>
    <row r="16" spans="1:9">
      <c r="A16" s="13"/>
      <c r="B16" s="14" t="s">
        <v>212</v>
      </c>
      <c r="C16" s="15" t="s">
        <v>213</v>
      </c>
      <c r="D16" s="16" t="s">
        <v>214</v>
      </c>
      <c r="E16" s="17" t="s">
        <v>215</v>
      </c>
      <c r="F16" s="17" t="s">
        <v>176</v>
      </c>
      <c r="G16" s="17" t="s">
        <v>216</v>
      </c>
      <c r="H16" s="17" t="s">
        <v>217</v>
      </c>
      <c r="I16" s="20" t="s">
        <v>179</v>
      </c>
    </row>
    <row r="17" spans="1:9">
      <c r="A17" s="13"/>
      <c r="B17" s="14" t="s">
        <v>212</v>
      </c>
      <c r="C17" s="15" t="s">
        <v>213</v>
      </c>
      <c r="D17" s="16" t="s">
        <v>214</v>
      </c>
      <c r="E17" s="17" t="s">
        <v>215</v>
      </c>
      <c r="F17" s="17" t="s">
        <v>180</v>
      </c>
      <c r="G17" s="17" t="s">
        <v>218</v>
      </c>
      <c r="H17" s="17" t="s">
        <v>219</v>
      </c>
      <c r="I17" s="20" t="s">
        <v>220</v>
      </c>
    </row>
    <row r="18" spans="1:9">
      <c r="A18" s="13"/>
      <c r="B18" s="14" t="s">
        <v>212</v>
      </c>
      <c r="C18" s="15" t="s">
        <v>213</v>
      </c>
      <c r="D18" s="16" t="s">
        <v>214</v>
      </c>
      <c r="E18" s="17" t="s">
        <v>215</v>
      </c>
      <c r="F18" s="17" t="s">
        <v>201</v>
      </c>
      <c r="G18" s="17" t="s">
        <v>202</v>
      </c>
      <c r="H18" s="17" t="s">
        <v>221</v>
      </c>
      <c r="I18" s="20" t="s">
        <v>222</v>
      </c>
    </row>
    <row r="19" spans="1:9">
      <c r="A19" s="13"/>
      <c r="B19" s="14" t="s">
        <v>212</v>
      </c>
      <c r="C19" s="15" t="s">
        <v>213</v>
      </c>
      <c r="D19" s="16" t="s">
        <v>214</v>
      </c>
      <c r="E19" s="17" t="s">
        <v>215</v>
      </c>
      <c r="F19" s="17" t="s">
        <v>180</v>
      </c>
      <c r="G19" s="17" t="s">
        <v>181</v>
      </c>
      <c r="H19" s="17" t="s">
        <v>223</v>
      </c>
      <c r="I19" s="20" t="s">
        <v>196</v>
      </c>
    </row>
    <row r="20" spans="1:9">
      <c r="A20" s="13"/>
      <c r="B20" s="14" t="s">
        <v>212</v>
      </c>
      <c r="C20" s="15" t="s">
        <v>213</v>
      </c>
      <c r="D20" s="16" t="s">
        <v>214</v>
      </c>
      <c r="E20" s="17" t="s">
        <v>215</v>
      </c>
      <c r="F20" s="17" t="s">
        <v>180</v>
      </c>
      <c r="G20" s="17" t="s">
        <v>184</v>
      </c>
      <c r="H20" s="17" t="s">
        <v>224</v>
      </c>
      <c r="I20" s="20" t="s">
        <v>225</v>
      </c>
    </row>
    <row r="21" spans="1:9">
      <c r="A21" s="13"/>
      <c r="B21" s="14" t="s">
        <v>226</v>
      </c>
      <c r="C21" s="15" t="s">
        <v>227</v>
      </c>
      <c r="D21" s="16" t="s">
        <v>228</v>
      </c>
      <c r="E21" s="17" t="s">
        <v>229</v>
      </c>
      <c r="F21" s="17" t="s">
        <v>176</v>
      </c>
      <c r="G21" s="17" t="s">
        <v>177</v>
      </c>
      <c r="H21" s="17" t="s">
        <v>230</v>
      </c>
      <c r="I21" s="20" t="s">
        <v>179</v>
      </c>
    </row>
    <row r="22" spans="1:9">
      <c r="A22" s="13"/>
      <c r="B22" s="14" t="s">
        <v>226</v>
      </c>
      <c r="C22" s="15" t="s">
        <v>227</v>
      </c>
      <c r="D22" s="16" t="s">
        <v>228</v>
      </c>
      <c r="E22" s="17" t="s">
        <v>229</v>
      </c>
      <c r="F22" s="17" t="s">
        <v>176</v>
      </c>
      <c r="G22" s="17" t="s">
        <v>216</v>
      </c>
      <c r="H22" s="17" t="s">
        <v>231</v>
      </c>
      <c r="I22" s="20" t="s">
        <v>232</v>
      </c>
    </row>
    <row r="23" spans="1:9">
      <c r="A23" s="13"/>
      <c r="B23" s="14" t="s">
        <v>226</v>
      </c>
      <c r="C23" s="15" t="s">
        <v>227</v>
      </c>
      <c r="D23" s="16" t="s">
        <v>228</v>
      </c>
      <c r="E23" s="17" t="s">
        <v>229</v>
      </c>
      <c r="F23" s="17" t="s">
        <v>180</v>
      </c>
      <c r="G23" s="17" t="s">
        <v>218</v>
      </c>
      <c r="H23" s="17" t="s">
        <v>233</v>
      </c>
      <c r="I23" s="20" t="s">
        <v>234</v>
      </c>
    </row>
    <row r="24" spans="1:9">
      <c r="A24" s="13"/>
      <c r="B24" s="14" t="s">
        <v>226</v>
      </c>
      <c r="C24" s="15" t="s">
        <v>227</v>
      </c>
      <c r="D24" s="16" t="s">
        <v>228</v>
      </c>
      <c r="E24" s="17" t="s">
        <v>229</v>
      </c>
      <c r="F24" s="17" t="s">
        <v>180</v>
      </c>
      <c r="G24" s="17" t="s">
        <v>184</v>
      </c>
      <c r="H24" s="17" t="s">
        <v>185</v>
      </c>
      <c r="I24" s="20" t="s">
        <v>235</v>
      </c>
    </row>
    <row r="25" spans="1:9">
      <c r="A25" s="13"/>
      <c r="B25" s="14" t="s">
        <v>236</v>
      </c>
      <c r="C25" s="15" t="s">
        <v>237</v>
      </c>
      <c r="D25" s="16" t="s">
        <v>238</v>
      </c>
      <c r="E25" s="17" t="s">
        <v>239</v>
      </c>
      <c r="F25" s="17" t="s">
        <v>201</v>
      </c>
      <c r="G25" s="17" t="s">
        <v>202</v>
      </c>
      <c r="H25" s="17" t="s">
        <v>240</v>
      </c>
      <c r="I25" s="20" t="s">
        <v>241</v>
      </c>
    </row>
    <row r="26" spans="1:9">
      <c r="A26" s="13"/>
      <c r="B26" s="14" t="s">
        <v>236</v>
      </c>
      <c r="C26" s="15" t="s">
        <v>237</v>
      </c>
      <c r="D26" s="16" t="s">
        <v>238</v>
      </c>
      <c r="E26" s="17" t="s">
        <v>239</v>
      </c>
      <c r="F26" s="17" t="s">
        <v>180</v>
      </c>
      <c r="G26" s="17" t="s">
        <v>218</v>
      </c>
      <c r="H26" s="17" t="s">
        <v>242</v>
      </c>
      <c r="I26" s="20" t="s">
        <v>209</v>
      </c>
    </row>
    <row r="27" spans="1:9">
      <c r="A27" s="13"/>
      <c r="B27" s="14" t="s">
        <v>236</v>
      </c>
      <c r="C27" s="15" t="s">
        <v>237</v>
      </c>
      <c r="D27" s="16" t="s">
        <v>238</v>
      </c>
      <c r="E27" s="17" t="s">
        <v>239</v>
      </c>
      <c r="F27" s="17" t="s">
        <v>176</v>
      </c>
      <c r="G27" s="17" t="s">
        <v>216</v>
      </c>
      <c r="H27" s="17" t="s">
        <v>231</v>
      </c>
      <c r="I27" s="20" t="s">
        <v>243</v>
      </c>
    </row>
    <row r="28" spans="1:9">
      <c r="A28" s="13"/>
      <c r="B28" s="14" t="s">
        <v>236</v>
      </c>
      <c r="C28" s="15" t="s">
        <v>237</v>
      </c>
      <c r="D28" s="16" t="s">
        <v>238</v>
      </c>
      <c r="E28" s="17" t="s">
        <v>239</v>
      </c>
      <c r="F28" s="17" t="s">
        <v>180</v>
      </c>
      <c r="G28" s="17" t="s">
        <v>184</v>
      </c>
      <c r="H28" s="17" t="s">
        <v>244</v>
      </c>
      <c r="I28" s="20" t="s">
        <v>245</v>
      </c>
    </row>
    <row r="29" spans="1:9">
      <c r="A29" s="13"/>
      <c r="B29" s="14" t="s">
        <v>236</v>
      </c>
      <c r="C29" s="15" t="s">
        <v>237</v>
      </c>
      <c r="D29" s="16" t="s">
        <v>238</v>
      </c>
      <c r="E29" s="17" t="s">
        <v>239</v>
      </c>
      <c r="F29" s="17" t="s">
        <v>180</v>
      </c>
      <c r="G29" s="17" t="s">
        <v>181</v>
      </c>
      <c r="H29" s="17" t="s">
        <v>246</v>
      </c>
      <c r="I29" s="20" t="s">
        <v>247</v>
      </c>
    </row>
    <row r="30" spans="1:9">
      <c r="A30" s="13"/>
      <c r="B30" s="14" t="s">
        <v>248</v>
      </c>
      <c r="C30" s="15" t="s">
        <v>227</v>
      </c>
      <c r="D30" s="16" t="s">
        <v>249</v>
      </c>
      <c r="E30" s="17" t="s">
        <v>250</v>
      </c>
      <c r="F30" s="17" t="s">
        <v>176</v>
      </c>
      <c r="G30" s="17" t="s">
        <v>216</v>
      </c>
      <c r="H30" s="17" t="s">
        <v>231</v>
      </c>
      <c r="I30" s="20" t="s">
        <v>251</v>
      </c>
    </row>
    <row r="31" spans="1:9">
      <c r="A31" s="13"/>
      <c r="B31" s="14" t="s">
        <v>248</v>
      </c>
      <c r="C31" s="15" t="s">
        <v>227</v>
      </c>
      <c r="D31" s="16" t="s">
        <v>249</v>
      </c>
      <c r="E31" s="17" t="s">
        <v>250</v>
      </c>
      <c r="F31" s="17" t="s">
        <v>180</v>
      </c>
      <c r="G31" s="17" t="s">
        <v>218</v>
      </c>
      <c r="H31" s="17" t="s">
        <v>252</v>
      </c>
      <c r="I31" s="20" t="s">
        <v>253</v>
      </c>
    </row>
    <row r="32" spans="1:9">
      <c r="A32" s="13"/>
      <c r="B32" s="14" t="s">
        <v>248</v>
      </c>
      <c r="C32" s="15" t="s">
        <v>227</v>
      </c>
      <c r="D32" s="16" t="s">
        <v>249</v>
      </c>
      <c r="E32" s="17" t="s">
        <v>250</v>
      </c>
      <c r="F32" s="17" t="s">
        <v>180</v>
      </c>
      <c r="G32" s="17" t="s">
        <v>184</v>
      </c>
      <c r="H32" s="17" t="s">
        <v>254</v>
      </c>
      <c r="I32" s="20" t="s">
        <v>255</v>
      </c>
    </row>
    <row r="33" spans="1:9">
      <c r="A33" s="13"/>
      <c r="B33" s="14" t="s">
        <v>248</v>
      </c>
      <c r="C33" s="15" t="s">
        <v>227</v>
      </c>
      <c r="D33" s="16" t="s">
        <v>249</v>
      </c>
      <c r="E33" s="17" t="s">
        <v>250</v>
      </c>
      <c r="F33" s="17" t="s">
        <v>180</v>
      </c>
      <c r="G33" s="17" t="s">
        <v>218</v>
      </c>
      <c r="H33" s="17" t="s">
        <v>242</v>
      </c>
      <c r="I33" s="20" t="s">
        <v>253</v>
      </c>
    </row>
    <row r="34" spans="1:9">
      <c r="A34" s="13"/>
      <c r="B34" s="14" t="s">
        <v>248</v>
      </c>
      <c r="C34" s="15" t="s">
        <v>227</v>
      </c>
      <c r="D34" s="16" t="s">
        <v>249</v>
      </c>
      <c r="E34" s="17" t="s">
        <v>250</v>
      </c>
      <c r="F34" s="17" t="s">
        <v>180</v>
      </c>
      <c r="G34" s="17" t="s">
        <v>181</v>
      </c>
      <c r="H34" s="17" t="s">
        <v>256</v>
      </c>
      <c r="I34" s="20" t="s">
        <v>257</v>
      </c>
    </row>
  </sheetData>
  <mergeCells count="26">
    <mergeCell ref="A1:I1"/>
    <mergeCell ref="A4:A34"/>
    <mergeCell ref="B4:B7"/>
    <mergeCell ref="B8:B15"/>
    <mergeCell ref="B16:B20"/>
    <mergeCell ref="B21:B24"/>
    <mergeCell ref="B25:B29"/>
    <mergeCell ref="B30:B34"/>
    <mergeCell ref="C4:C7"/>
    <mergeCell ref="C8:C15"/>
    <mergeCell ref="C16:C20"/>
    <mergeCell ref="C21:C24"/>
    <mergeCell ref="C25:C29"/>
    <mergeCell ref="C30:C34"/>
    <mergeCell ref="D4:D7"/>
    <mergeCell ref="D8:D15"/>
    <mergeCell ref="D16:D20"/>
    <mergeCell ref="D21:D24"/>
    <mergeCell ref="D25:D29"/>
    <mergeCell ref="D30:D34"/>
    <mergeCell ref="E4:E7"/>
    <mergeCell ref="E8:E15"/>
    <mergeCell ref="E16:E20"/>
    <mergeCell ref="E21:E24"/>
    <mergeCell ref="E25:E29"/>
    <mergeCell ref="E30:E34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topLeftCell="A4" workbookViewId="0">
      <selection activeCell="A26" sqref="A26"/>
    </sheetView>
  </sheetViews>
  <sheetFormatPr defaultColWidth="9" defaultRowHeight="13.5" outlineLevelCol="3"/>
  <cols>
    <col min="1" max="4" width="25" customWidth="1"/>
  </cols>
  <sheetData>
    <row r="1" ht="25.5" spans="1:4">
      <c r="A1" s="21" t="s">
        <v>40</v>
      </c>
      <c r="B1" s="22"/>
      <c r="C1" s="21"/>
      <c r="D1" s="22"/>
    </row>
    <row r="2" ht="15" spans="1:4">
      <c r="A2" s="34" t="s">
        <v>1</v>
      </c>
      <c r="B2" s="24"/>
      <c r="C2" s="23"/>
      <c r="D2" s="24" t="s">
        <v>2</v>
      </c>
    </row>
    <row r="3" spans="1:4">
      <c r="A3" s="72" t="s">
        <v>3</v>
      </c>
      <c r="B3" s="72"/>
      <c r="C3" s="72" t="s">
        <v>4</v>
      </c>
      <c r="D3" s="73"/>
    </row>
    <row r="4" spans="1:4">
      <c r="A4" s="72" t="s">
        <v>5</v>
      </c>
      <c r="B4" s="73" t="s">
        <v>6</v>
      </c>
      <c r="C4" s="25" t="s">
        <v>5</v>
      </c>
      <c r="D4" s="26" t="s">
        <v>6</v>
      </c>
    </row>
    <row r="5" spans="1:4">
      <c r="A5" s="74" t="s">
        <v>41</v>
      </c>
      <c r="B5" s="56">
        <f>B6+B7</f>
        <v>63737.12</v>
      </c>
      <c r="C5" s="55" t="s">
        <v>10</v>
      </c>
      <c r="D5" s="56">
        <v>956.61</v>
      </c>
    </row>
    <row r="6" spans="1:4">
      <c r="A6" s="74" t="s">
        <v>42</v>
      </c>
      <c r="B6" s="56">
        <v>4157.12</v>
      </c>
      <c r="C6" s="55" t="s">
        <v>16</v>
      </c>
      <c r="D6" s="56">
        <v>255.81</v>
      </c>
    </row>
    <row r="7" spans="1:4">
      <c r="A7" s="74" t="s">
        <v>43</v>
      </c>
      <c r="B7" s="52">
        <v>59580</v>
      </c>
      <c r="C7" s="55" t="s">
        <v>24</v>
      </c>
      <c r="D7" s="56">
        <v>8211.7</v>
      </c>
    </row>
    <row r="8" spans="1:4">
      <c r="A8" s="74" t="s">
        <v>44</v>
      </c>
      <c r="B8" s="56">
        <v>0</v>
      </c>
      <c r="C8" s="74" t="s">
        <v>30</v>
      </c>
      <c r="D8" s="74">
        <v>44600</v>
      </c>
    </row>
    <row r="9" spans="1:4">
      <c r="A9" s="74" t="s">
        <v>27</v>
      </c>
      <c r="B9" s="56">
        <v>11.6412</v>
      </c>
      <c r="C9" s="74"/>
      <c r="D9" s="75"/>
    </row>
    <row r="10" spans="1:4">
      <c r="A10" s="74" t="s">
        <v>29</v>
      </c>
      <c r="B10" s="56">
        <v>11.6412</v>
      </c>
      <c r="C10" s="74"/>
      <c r="D10" s="75"/>
    </row>
    <row r="11" spans="1:4">
      <c r="A11" s="74" t="s">
        <v>31</v>
      </c>
      <c r="B11" s="56">
        <v>0</v>
      </c>
      <c r="C11" s="74"/>
      <c r="D11" s="75"/>
    </row>
    <row r="12" spans="1:4">
      <c r="A12" s="74" t="s">
        <v>35</v>
      </c>
      <c r="B12" s="56">
        <v>0</v>
      </c>
      <c r="C12" s="74"/>
      <c r="D12" s="75"/>
    </row>
    <row r="13" spans="1:4">
      <c r="A13" s="76" t="s">
        <v>36</v>
      </c>
      <c r="B13" s="76">
        <v>44000</v>
      </c>
      <c r="C13" s="74"/>
      <c r="D13" s="75"/>
    </row>
    <row r="14" spans="1:4">
      <c r="A14" s="74"/>
      <c r="B14" s="75"/>
      <c r="C14" s="74"/>
      <c r="D14" s="75"/>
    </row>
    <row r="15" spans="1:4">
      <c r="A15" s="74"/>
      <c r="B15" s="75"/>
      <c r="C15" s="74"/>
      <c r="D15" s="75"/>
    </row>
    <row r="16" spans="1:4">
      <c r="A16" s="74"/>
      <c r="B16" s="75"/>
      <c r="C16" s="74"/>
      <c r="D16" s="75"/>
    </row>
    <row r="17" spans="1:4">
      <c r="A17" s="74"/>
      <c r="B17" s="75"/>
      <c r="C17" s="74"/>
      <c r="D17" s="75"/>
    </row>
    <row r="18" spans="1:4">
      <c r="A18" s="74"/>
      <c r="B18" s="75"/>
      <c r="C18" s="74"/>
      <c r="D18" s="75"/>
    </row>
    <row r="19" spans="1:4">
      <c r="A19" s="74"/>
      <c r="B19" s="75"/>
      <c r="C19" s="74"/>
      <c r="D19" s="75"/>
    </row>
    <row r="20" spans="1:4">
      <c r="A20" s="74"/>
      <c r="B20" s="75"/>
      <c r="C20" s="74"/>
      <c r="D20" s="75"/>
    </row>
    <row r="21" spans="1:4">
      <c r="A21" s="74"/>
      <c r="B21" s="75"/>
      <c r="C21" s="74"/>
      <c r="D21" s="75"/>
    </row>
    <row r="22" spans="1:4">
      <c r="A22" s="74"/>
      <c r="B22" s="75"/>
      <c r="C22" s="74"/>
      <c r="D22" s="75"/>
    </row>
    <row r="23" spans="1:4">
      <c r="A23" s="74"/>
      <c r="B23" s="75"/>
      <c r="C23" s="74"/>
      <c r="D23" s="75"/>
    </row>
    <row r="24" spans="1:4">
      <c r="A24" s="74"/>
      <c r="B24" s="75"/>
      <c r="C24" s="74"/>
      <c r="D24" s="75"/>
    </row>
    <row r="25" spans="1:4">
      <c r="A25" s="74"/>
      <c r="B25" s="75"/>
      <c r="C25" s="74"/>
      <c r="D25" s="75"/>
    </row>
    <row r="26" spans="1:4">
      <c r="A26" s="74"/>
      <c r="B26" s="75"/>
      <c r="C26" s="74"/>
      <c r="D26" s="75"/>
    </row>
    <row r="27" spans="1:4">
      <c r="A27" s="74"/>
      <c r="B27" s="75"/>
      <c r="C27" s="74"/>
      <c r="D27" s="75"/>
    </row>
    <row r="28" spans="1:4">
      <c r="A28" s="74"/>
      <c r="B28" s="75"/>
      <c r="C28" s="74"/>
      <c r="D28" s="75"/>
    </row>
    <row r="29" spans="1:4">
      <c r="A29" s="74"/>
      <c r="B29" s="75"/>
      <c r="C29" s="74"/>
      <c r="D29" s="75"/>
    </row>
    <row r="30" spans="1:4">
      <c r="A30" s="74"/>
      <c r="B30" s="75"/>
      <c r="C30" s="74"/>
      <c r="D30" s="75"/>
    </row>
    <row r="31" spans="1:4">
      <c r="A31" s="74"/>
      <c r="B31" s="75"/>
      <c r="C31" s="74"/>
      <c r="D31" s="75"/>
    </row>
    <row r="32" spans="1:4">
      <c r="A32" s="74"/>
      <c r="B32" s="75"/>
      <c r="C32" s="74"/>
      <c r="D32" s="75"/>
    </row>
    <row r="33" spans="1:4">
      <c r="A33" s="74"/>
      <c r="B33" s="75"/>
      <c r="C33" s="74"/>
      <c r="D33" s="75"/>
    </row>
    <row r="34" spans="1:4">
      <c r="A34" s="74"/>
      <c r="B34" s="75"/>
      <c r="C34" s="74"/>
      <c r="D34" s="75"/>
    </row>
    <row r="35" spans="1:4">
      <c r="A35" s="74"/>
      <c r="B35" s="75"/>
      <c r="C35" s="74" t="s">
        <v>45</v>
      </c>
      <c r="D35" s="56">
        <f>B36-D5-D6-D7-D8</f>
        <v>53724.6412</v>
      </c>
    </row>
    <row r="36" spans="1:4">
      <c r="A36" s="74" t="s">
        <v>46</v>
      </c>
      <c r="B36" s="56">
        <f>B9+B5+B13</f>
        <v>107748.7612</v>
      </c>
      <c r="C36" s="74" t="s">
        <v>47</v>
      </c>
      <c r="D36" s="56">
        <f>SUM(D4:D35)</f>
        <v>107748.7612</v>
      </c>
    </row>
  </sheetData>
  <mergeCells count="3">
    <mergeCell ref="A1:D1"/>
    <mergeCell ref="A3:B3"/>
    <mergeCell ref="C3:D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E7" sqref="E7:G7"/>
    </sheetView>
  </sheetViews>
  <sheetFormatPr defaultColWidth="9" defaultRowHeight="13.5" outlineLevelCol="7"/>
  <cols>
    <col min="1" max="1" width="35.5" customWidth="1"/>
    <col min="2" max="2" width="31.625" customWidth="1"/>
    <col min="3" max="7" width="25" customWidth="1"/>
  </cols>
  <sheetData>
    <row r="1" ht="25.5" spans="1:7">
      <c r="A1" s="21" t="s">
        <v>48</v>
      </c>
      <c r="B1" s="22"/>
      <c r="C1" s="22"/>
      <c r="D1" s="22"/>
      <c r="E1" s="22"/>
      <c r="F1" s="22"/>
      <c r="G1" s="21"/>
    </row>
    <row r="2" ht="15" spans="1:7">
      <c r="A2" s="34" t="s">
        <v>1</v>
      </c>
      <c r="B2" s="24"/>
      <c r="C2" s="24"/>
      <c r="D2" s="24"/>
      <c r="E2" s="24"/>
      <c r="F2" s="24"/>
      <c r="G2" s="23" t="s">
        <v>2</v>
      </c>
    </row>
    <row r="3" spans="1:8">
      <c r="A3" s="67" t="s">
        <v>49</v>
      </c>
      <c r="B3" s="58" t="s">
        <v>50</v>
      </c>
      <c r="C3" s="59" t="s">
        <v>8</v>
      </c>
      <c r="D3" s="38" t="s">
        <v>51</v>
      </c>
      <c r="E3" s="38"/>
      <c r="F3" s="38"/>
      <c r="G3" s="59" t="s">
        <v>52</v>
      </c>
      <c r="H3" s="37" t="s">
        <v>53</v>
      </c>
    </row>
    <row r="4" spans="1:8">
      <c r="A4" s="67"/>
      <c r="B4" s="58"/>
      <c r="C4" s="59"/>
      <c r="D4" s="38"/>
      <c r="E4" s="38"/>
      <c r="F4" s="38"/>
      <c r="G4" s="59"/>
      <c r="H4" s="37"/>
    </row>
    <row r="5" spans="1:8">
      <c r="A5" s="67"/>
      <c r="B5" s="58"/>
      <c r="C5" s="59"/>
      <c r="D5" s="59" t="s">
        <v>54</v>
      </c>
      <c r="E5" s="59" t="s">
        <v>55</v>
      </c>
      <c r="F5" s="38" t="s">
        <v>56</v>
      </c>
      <c r="G5" s="59"/>
      <c r="H5" s="37"/>
    </row>
    <row r="6" spans="1:8">
      <c r="A6" s="67" t="s">
        <v>57</v>
      </c>
      <c r="B6" s="58" t="s">
        <v>57</v>
      </c>
      <c r="C6" s="59" t="s">
        <v>57</v>
      </c>
      <c r="D6" s="59" t="s">
        <v>57</v>
      </c>
      <c r="E6" s="59" t="s">
        <v>57</v>
      </c>
      <c r="F6" s="38" t="s">
        <v>57</v>
      </c>
      <c r="G6" s="59" t="s">
        <v>57</v>
      </c>
      <c r="H6" s="37" t="s">
        <v>57</v>
      </c>
    </row>
    <row r="7" spans="1:8">
      <c r="A7" s="62"/>
      <c r="B7" s="39" t="s">
        <v>8</v>
      </c>
      <c r="C7" s="40">
        <f>C10+C13+C14+C17</f>
        <v>9424.12</v>
      </c>
      <c r="D7" s="40">
        <f>D10+D13+D14+D17</f>
        <v>2752.75</v>
      </c>
      <c r="E7" s="40">
        <v>2601.37</v>
      </c>
      <c r="F7" s="40">
        <v>151.38</v>
      </c>
      <c r="G7" s="40">
        <f>G17</f>
        <v>6671.37</v>
      </c>
      <c r="H7" s="39" t="s">
        <v>58</v>
      </c>
    </row>
    <row r="8" s="66" customFormat="1" spans="1:8">
      <c r="A8" s="68">
        <v>201</v>
      </c>
      <c r="B8" s="69" t="s">
        <v>59</v>
      </c>
      <c r="C8" s="70"/>
      <c r="D8" s="70"/>
      <c r="E8" s="70"/>
      <c r="F8" s="70"/>
      <c r="G8" s="70"/>
      <c r="H8" s="41"/>
    </row>
    <row r="9" s="66" customFormat="1" spans="1:8">
      <c r="A9" s="68" t="s">
        <v>60</v>
      </c>
      <c r="B9" s="69" t="s">
        <v>61</v>
      </c>
      <c r="C9" s="70"/>
      <c r="D9" s="70"/>
      <c r="E9" s="70"/>
      <c r="F9" s="70"/>
      <c r="G9" s="70"/>
      <c r="H9" s="41"/>
    </row>
    <row r="10" s="66" customFormat="1" spans="1:8">
      <c r="A10" s="68" t="s">
        <v>62</v>
      </c>
      <c r="B10" s="69" t="s">
        <v>63</v>
      </c>
      <c r="C10" s="40">
        <v>956.61</v>
      </c>
      <c r="D10" s="40">
        <v>956.61</v>
      </c>
      <c r="E10" s="40">
        <v>850.19</v>
      </c>
      <c r="F10" s="40">
        <v>106.42</v>
      </c>
      <c r="G10" s="70"/>
      <c r="H10" s="41"/>
    </row>
    <row r="11" s="66" customFormat="1" spans="1:8">
      <c r="A11" s="71" t="s">
        <v>64</v>
      </c>
      <c r="B11" s="68" t="s">
        <v>65</v>
      </c>
      <c r="C11" s="70"/>
      <c r="D11" s="70"/>
      <c r="E11" s="70"/>
      <c r="F11" s="70"/>
      <c r="G11" s="70"/>
      <c r="H11" s="41"/>
    </row>
    <row r="12" s="66" customFormat="1" spans="1:8">
      <c r="A12" s="71" t="s">
        <v>66</v>
      </c>
      <c r="B12" s="68" t="s">
        <v>67</v>
      </c>
      <c r="C12" s="70"/>
      <c r="D12" s="70"/>
      <c r="E12" s="70"/>
      <c r="F12" s="70"/>
      <c r="G12" s="70"/>
      <c r="H12" s="41"/>
    </row>
    <row r="13" s="66" customFormat="1" spans="1:8">
      <c r="A13" s="71" t="s">
        <v>68</v>
      </c>
      <c r="B13" s="68" t="s">
        <v>69</v>
      </c>
      <c r="C13" s="40">
        <v>170.54</v>
      </c>
      <c r="D13" s="40">
        <v>170.54</v>
      </c>
      <c r="E13" s="40">
        <v>170.54</v>
      </c>
      <c r="F13" s="40"/>
      <c r="G13" s="70"/>
      <c r="H13" s="41"/>
    </row>
    <row r="14" s="66" customFormat="1" spans="1:8">
      <c r="A14" s="71" t="s">
        <v>70</v>
      </c>
      <c r="B14" s="68" t="s">
        <v>71</v>
      </c>
      <c r="C14" s="40">
        <v>85.27</v>
      </c>
      <c r="D14" s="40">
        <v>85.27</v>
      </c>
      <c r="E14" s="40">
        <v>85.27</v>
      </c>
      <c r="F14" s="40"/>
      <c r="G14" s="70"/>
      <c r="H14" s="41"/>
    </row>
    <row r="15" s="66" customFormat="1" spans="1:8">
      <c r="A15" s="71" t="s">
        <v>72</v>
      </c>
      <c r="B15" s="68" t="s">
        <v>73</v>
      </c>
      <c r="C15" s="70"/>
      <c r="D15" s="70"/>
      <c r="E15" s="70"/>
      <c r="F15" s="70"/>
      <c r="G15" s="70"/>
      <c r="H15" s="41"/>
    </row>
    <row r="16" s="66" customFormat="1" spans="1:8">
      <c r="A16" s="71" t="s">
        <v>74</v>
      </c>
      <c r="B16" s="68" t="s">
        <v>75</v>
      </c>
      <c r="C16" s="70"/>
      <c r="D16" s="70"/>
      <c r="E16" s="70"/>
      <c r="F16" s="70"/>
      <c r="G16" s="70"/>
      <c r="H16" s="41"/>
    </row>
    <row r="17" s="66" customFormat="1" spans="1:8">
      <c r="A17" s="71" t="s">
        <v>76</v>
      </c>
      <c r="B17" s="68" t="s">
        <v>77</v>
      </c>
      <c r="C17" s="40">
        <v>8211.7</v>
      </c>
      <c r="D17" s="40">
        <v>1540.33</v>
      </c>
      <c r="E17" s="40">
        <v>1495.37</v>
      </c>
      <c r="F17" s="40">
        <v>44.96</v>
      </c>
      <c r="G17" s="40">
        <v>6671.37</v>
      </c>
      <c r="H17" s="41"/>
    </row>
    <row r="18" s="66" customFormat="1" spans="1:8">
      <c r="A18" s="71"/>
      <c r="B18" s="68"/>
      <c r="C18" s="70"/>
      <c r="D18" s="70"/>
      <c r="E18" s="70"/>
      <c r="F18" s="70"/>
      <c r="G18" s="70"/>
      <c r="H18" s="41"/>
    </row>
    <row r="19" s="66" customFormat="1" spans="1:8">
      <c r="A19" s="71"/>
      <c r="B19" s="41"/>
      <c r="C19" s="70"/>
      <c r="D19" s="70"/>
      <c r="E19" s="70"/>
      <c r="F19" s="70"/>
      <c r="G19" s="70"/>
      <c r="H19" s="41"/>
    </row>
  </sheetData>
  <mergeCells count="7">
    <mergeCell ref="A1:G1"/>
    <mergeCell ref="A3:A5"/>
    <mergeCell ref="B3:B5"/>
    <mergeCell ref="C3:C5"/>
    <mergeCell ref="G3:G5"/>
    <mergeCell ref="H3:H5"/>
    <mergeCell ref="D3:F4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B11" sqref="B11"/>
    </sheetView>
  </sheetViews>
  <sheetFormatPr defaultColWidth="9" defaultRowHeight="13.5" outlineLevelRow="6" outlineLevelCol="5"/>
  <cols>
    <col min="1" max="5" width="25" customWidth="1"/>
  </cols>
  <sheetData>
    <row r="1" ht="25.5" spans="1:5">
      <c r="A1" s="21" t="s">
        <v>78</v>
      </c>
      <c r="B1" s="21"/>
      <c r="C1" s="21"/>
      <c r="D1" s="21"/>
      <c r="E1" s="21"/>
    </row>
    <row r="2" ht="15" spans="1:5">
      <c r="A2" s="34" t="s">
        <v>1</v>
      </c>
      <c r="B2" s="23"/>
      <c r="C2" s="24"/>
      <c r="D2" s="24"/>
      <c r="E2" s="23" t="s">
        <v>2</v>
      </c>
    </row>
    <row r="3" spans="1:6">
      <c r="A3" s="57" t="s">
        <v>49</v>
      </c>
      <c r="B3" s="58" t="s">
        <v>50</v>
      </c>
      <c r="C3" s="59" t="s">
        <v>8</v>
      </c>
      <c r="D3" s="38" t="s">
        <v>51</v>
      </c>
      <c r="E3" s="59" t="s">
        <v>52</v>
      </c>
      <c r="F3" s="37" t="s">
        <v>53</v>
      </c>
    </row>
    <row r="4" spans="1:6">
      <c r="A4" s="60"/>
      <c r="B4" s="58"/>
      <c r="C4" s="59"/>
      <c r="D4" s="38"/>
      <c r="E4" s="59"/>
      <c r="F4" s="37"/>
    </row>
    <row r="5" spans="1:6">
      <c r="A5" s="61"/>
      <c r="B5" s="58"/>
      <c r="C5" s="59"/>
      <c r="D5" s="38"/>
      <c r="E5" s="59"/>
      <c r="F5" s="37"/>
    </row>
    <row r="6" ht="15" spans="1:6">
      <c r="A6" s="62" t="s">
        <v>79</v>
      </c>
      <c r="B6" s="63" t="s">
        <v>80</v>
      </c>
      <c r="C6" s="63">
        <v>44600</v>
      </c>
      <c r="D6" s="64">
        <v>0</v>
      </c>
      <c r="E6" s="64">
        <v>44600</v>
      </c>
      <c r="F6" s="65"/>
    </row>
    <row r="7" ht="15" spans="1:6">
      <c r="A7" s="62"/>
      <c r="B7" s="39"/>
      <c r="C7" s="63"/>
      <c r="D7" s="64"/>
      <c r="E7" s="64"/>
      <c r="F7" s="39"/>
    </row>
  </sheetData>
  <mergeCells count="7">
    <mergeCell ref="A1:E1"/>
    <mergeCell ref="A3:A5"/>
    <mergeCell ref="B3:B5"/>
    <mergeCell ref="C3:C5"/>
    <mergeCell ref="D3:D5"/>
    <mergeCell ref="E3:E5"/>
    <mergeCell ref="F3:F5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workbookViewId="0">
      <selection activeCell="D30" sqref="D30"/>
    </sheetView>
  </sheetViews>
  <sheetFormatPr defaultColWidth="9" defaultRowHeight="13.5" outlineLevelCol="4"/>
  <cols>
    <col min="1" max="5" width="25" customWidth="1"/>
  </cols>
  <sheetData>
    <row r="1" ht="25.5" spans="1:5">
      <c r="A1" s="21" t="s">
        <v>81</v>
      </c>
      <c r="B1" s="21"/>
      <c r="C1" s="22"/>
      <c r="D1" s="22"/>
      <c r="E1" s="22"/>
    </row>
    <row r="2" ht="15" spans="1:5">
      <c r="A2" s="8"/>
      <c r="B2" s="23"/>
      <c r="C2" s="24"/>
      <c r="D2" s="24"/>
      <c r="E2" s="24" t="s">
        <v>2</v>
      </c>
    </row>
    <row r="3" spans="1:5">
      <c r="A3" s="25" t="s">
        <v>82</v>
      </c>
      <c r="B3" s="25" t="s">
        <v>83</v>
      </c>
      <c r="C3" s="26" t="s">
        <v>84</v>
      </c>
      <c r="D3" s="26"/>
      <c r="E3" s="26"/>
    </row>
    <row r="4" spans="1:5">
      <c r="A4" s="25"/>
      <c r="B4" s="25"/>
      <c r="C4" s="26" t="s">
        <v>8</v>
      </c>
      <c r="D4" s="26" t="s">
        <v>55</v>
      </c>
      <c r="E4" s="26" t="s">
        <v>56</v>
      </c>
    </row>
    <row r="5" spans="1:5">
      <c r="A5" s="55" t="s">
        <v>58</v>
      </c>
      <c r="B5" s="55" t="s">
        <v>58</v>
      </c>
      <c r="C5" s="56">
        <v>2752.75</v>
      </c>
      <c r="D5" s="56">
        <v>2601.37</v>
      </c>
      <c r="E5" s="56">
        <v>151.38</v>
      </c>
    </row>
    <row r="6" spans="1:5">
      <c r="A6" s="55" t="s">
        <v>85</v>
      </c>
      <c r="B6" s="55" t="s">
        <v>86</v>
      </c>
      <c r="C6" s="56">
        <v>378.09</v>
      </c>
      <c r="D6" s="56">
        <v>378.09</v>
      </c>
      <c r="E6" s="56"/>
    </row>
    <row r="7" spans="1:5">
      <c r="A7" s="55" t="s">
        <v>87</v>
      </c>
      <c r="B7" s="55" t="s">
        <v>88</v>
      </c>
      <c r="C7" s="56">
        <v>74.61</v>
      </c>
      <c r="D7" s="56">
        <v>74.61</v>
      </c>
      <c r="E7" s="56"/>
    </row>
    <row r="8" spans="1:5">
      <c r="A8" s="55" t="s">
        <v>89</v>
      </c>
      <c r="B8" s="55" t="s">
        <v>90</v>
      </c>
      <c r="C8" s="56">
        <v>23.73</v>
      </c>
      <c r="D8" s="56">
        <v>23.73</v>
      </c>
      <c r="E8" s="56"/>
    </row>
    <row r="9" spans="1:5">
      <c r="A9" s="55" t="s">
        <v>91</v>
      </c>
      <c r="B9" s="55" t="s">
        <v>92</v>
      </c>
      <c r="C9" s="56">
        <v>256.67</v>
      </c>
      <c r="D9" s="56">
        <v>256.67</v>
      </c>
      <c r="E9" s="56"/>
    </row>
    <row r="10" spans="1:5">
      <c r="A10" s="55" t="s">
        <v>93</v>
      </c>
      <c r="B10" s="55" t="s">
        <v>94</v>
      </c>
      <c r="C10" s="56">
        <v>9</v>
      </c>
      <c r="D10" s="56">
        <v>9</v>
      </c>
      <c r="E10" s="56"/>
    </row>
    <row r="11" spans="1:5">
      <c r="A11" s="55" t="s">
        <v>95</v>
      </c>
      <c r="B11" s="55" t="s">
        <v>96</v>
      </c>
      <c r="C11" s="56">
        <v>849.6</v>
      </c>
      <c r="D11" s="56">
        <v>849.6</v>
      </c>
      <c r="E11" s="56"/>
    </row>
    <row r="12" spans="1:5">
      <c r="A12" s="55" t="s">
        <v>97</v>
      </c>
      <c r="B12" s="55" t="s">
        <v>98</v>
      </c>
      <c r="C12" s="56">
        <v>38.97</v>
      </c>
      <c r="D12" s="56">
        <v>38.97</v>
      </c>
      <c r="E12" s="56"/>
    </row>
    <row r="13" spans="1:5">
      <c r="A13" s="55" t="s">
        <v>99</v>
      </c>
      <c r="B13" s="55" t="s">
        <v>100</v>
      </c>
      <c r="C13" s="56">
        <v>0.8</v>
      </c>
      <c r="D13" s="56">
        <v>0.8</v>
      </c>
      <c r="E13" s="56"/>
    </row>
    <row r="14" spans="1:5">
      <c r="A14" s="55" t="s">
        <v>101</v>
      </c>
      <c r="B14" s="55" t="s">
        <v>102</v>
      </c>
      <c r="C14" s="56">
        <v>431.49</v>
      </c>
      <c r="D14" s="56">
        <v>431.49</v>
      </c>
      <c r="E14" s="56"/>
    </row>
    <row r="15" spans="1:5">
      <c r="A15" s="55" t="s">
        <v>103</v>
      </c>
      <c r="B15" s="55" t="s">
        <v>104</v>
      </c>
      <c r="C15" s="56">
        <v>233.81</v>
      </c>
      <c r="D15" s="56">
        <v>233.81</v>
      </c>
      <c r="E15" s="56"/>
    </row>
    <row r="16" spans="1:5">
      <c r="A16" s="55" t="s">
        <v>105</v>
      </c>
      <c r="B16" s="55" t="s">
        <v>106</v>
      </c>
      <c r="C16" s="56">
        <v>37.02</v>
      </c>
      <c r="D16" s="56"/>
      <c r="E16" s="56">
        <v>37.02</v>
      </c>
    </row>
    <row r="17" spans="1:5">
      <c r="A17" s="55" t="s">
        <v>107</v>
      </c>
      <c r="B17" s="55" t="s">
        <v>108</v>
      </c>
      <c r="C17" s="56">
        <v>6.3</v>
      </c>
      <c r="D17" s="56"/>
      <c r="E17" s="56">
        <v>6.3</v>
      </c>
    </row>
    <row r="18" spans="1:5">
      <c r="A18" s="55" t="s">
        <v>109</v>
      </c>
      <c r="B18" s="55" t="s">
        <v>110</v>
      </c>
      <c r="C18" s="56">
        <v>170.54</v>
      </c>
      <c r="D18" s="56">
        <v>170.54</v>
      </c>
      <c r="E18" s="56"/>
    </row>
    <row r="19" spans="1:5">
      <c r="A19" s="55" t="s">
        <v>111</v>
      </c>
      <c r="B19" s="55" t="s">
        <v>112</v>
      </c>
      <c r="C19" s="56">
        <v>85.27</v>
      </c>
      <c r="D19" s="56">
        <v>85.27</v>
      </c>
      <c r="E19" s="56"/>
    </row>
    <row r="20" spans="1:5">
      <c r="A20" s="55" t="s">
        <v>113</v>
      </c>
      <c r="B20" s="55" t="s">
        <v>114</v>
      </c>
      <c r="C20" s="56">
        <v>39.48</v>
      </c>
      <c r="D20" s="56"/>
      <c r="E20" s="56">
        <v>39.48</v>
      </c>
    </row>
    <row r="21" spans="1:5">
      <c r="A21" s="55" t="s">
        <v>115</v>
      </c>
      <c r="B21" s="55" t="s">
        <v>116</v>
      </c>
      <c r="C21" s="56">
        <v>48.79</v>
      </c>
      <c r="D21" s="56">
        <v>48.79</v>
      </c>
      <c r="E21" s="56"/>
    </row>
    <row r="22" spans="1:5">
      <c r="A22" s="55" t="s">
        <v>117</v>
      </c>
      <c r="B22" s="55" t="s">
        <v>118</v>
      </c>
      <c r="C22" s="56">
        <v>68.58</v>
      </c>
      <c r="D22" s="56"/>
      <c r="E22" s="56">
        <v>68.58</v>
      </c>
    </row>
  </sheetData>
  <mergeCells count="4">
    <mergeCell ref="A1:E1"/>
    <mergeCell ref="C3:E3"/>
    <mergeCell ref="A3:A4"/>
    <mergeCell ref="B3:B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workbookViewId="0">
      <selection activeCell="B7" sqref="B7"/>
    </sheetView>
  </sheetViews>
  <sheetFormatPr defaultColWidth="9" defaultRowHeight="13.5"/>
  <cols>
    <col min="1" max="1" width="31.25" style="1" customWidth="1"/>
    <col min="2" max="6" width="18" customWidth="1"/>
    <col min="7" max="7" width="18.625" customWidth="1"/>
    <col min="8" max="8" width="16.25" customWidth="1"/>
    <col min="9" max="10" width="20.25" customWidth="1"/>
    <col min="11" max="11" width="21.75" customWidth="1"/>
    <col min="12" max="12" width="14.875" customWidth="1"/>
    <col min="13" max="17" width="11.375" style="1" customWidth="1"/>
    <col min="18" max="18" width="18.25" customWidth="1"/>
  </cols>
  <sheetData>
    <row r="1" ht="25.5" spans="1:17">
      <c r="A1" s="42" t="s">
        <v>119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46"/>
      <c r="N1" s="46"/>
      <c r="O1" s="46"/>
      <c r="P1" s="46"/>
      <c r="Q1" s="46"/>
    </row>
    <row r="2" ht="24" spans="1:18">
      <c r="A2" s="4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47"/>
      <c r="N2" s="47"/>
      <c r="O2" s="47"/>
      <c r="P2" s="47"/>
      <c r="R2" s="24" t="s">
        <v>2</v>
      </c>
    </row>
    <row r="3" spans="1:18">
      <c r="A3" s="44" t="s">
        <v>120</v>
      </c>
      <c r="B3" s="26" t="s">
        <v>121</v>
      </c>
      <c r="C3" s="26" t="s">
        <v>27</v>
      </c>
      <c r="D3" s="26"/>
      <c r="E3" s="26"/>
      <c r="F3" s="26"/>
      <c r="G3" s="26"/>
      <c r="H3" s="26" t="s">
        <v>8</v>
      </c>
      <c r="I3" s="26" t="s">
        <v>122</v>
      </c>
      <c r="J3" s="26"/>
      <c r="K3" s="26"/>
      <c r="L3" s="48" t="s">
        <v>123</v>
      </c>
      <c r="M3" s="49" t="s">
        <v>124</v>
      </c>
      <c r="N3" s="49"/>
      <c r="O3" s="49" t="s">
        <v>124</v>
      </c>
      <c r="P3" s="49" t="s">
        <v>124</v>
      </c>
      <c r="Q3" s="49" t="s">
        <v>124</v>
      </c>
      <c r="R3" s="31"/>
    </row>
    <row r="4" spans="1:18">
      <c r="A4" s="44"/>
      <c r="B4" s="26"/>
      <c r="C4" s="26" t="s">
        <v>54</v>
      </c>
      <c r="D4" s="26" t="s">
        <v>125</v>
      </c>
      <c r="E4" s="26" t="s">
        <v>126</v>
      </c>
      <c r="F4" s="26" t="s">
        <v>127</v>
      </c>
      <c r="G4" s="26" t="s">
        <v>128</v>
      </c>
      <c r="H4" s="26"/>
      <c r="I4" s="26" t="s">
        <v>129</v>
      </c>
      <c r="J4" s="26" t="s">
        <v>130</v>
      </c>
      <c r="K4" s="26" t="s">
        <v>131</v>
      </c>
      <c r="L4" s="48"/>
      <c r="M4" s="49" t="s">
        <v>15</v>
      </c>
      <c r="N4" s="49" t="s">
        <v>17</v>
      </c>
      <c r="O4" s="49" t="s">
        <v>19</v>
      </c>
      <c r="P4" s="49" t="s">
        <v>21</v>
      </c>
      <c r="Q4" s="49" t="s">
        <v>23</v>
      </c>
      <c r="R4" s="54" t="s">
        <v>36</v>
      </c>
    </row>
    <row r="5" spans="1:18">
      <c r="A5" s="44"/>
      <c r="B5" s="26" t="s">
        <v>132</v>
      </c>
      <c r="C5" s="26"/>
      <c r="D5" s="26"/>
      <c r="E5" s="26"/>
      <c r="F5" s="26"/>
      <c r="G5" s="26"/>
      <c r="H5" s="26" t="s">
        <v>8</v>
      </c>
      <c r="I5" s="26"/>
      <c r="J5" s="26"/>
      <c r="K5" s="26" t="s">
        <v>131</v>
      </c>
      <c r="L5" s="48" t="s">
        <v>123</v>
      </c>
      <c r="M5" s="49" t="s">
        <v>15</v>
      </c>
      <c r="N5" s="49" t="s">
        <v>17</v>
      </c>
      <c r="O5" s="49" t="s">
        <v>19</v>
      </c>
      <c r="P5" s="49" t="s">
        <v>21</v>
      </c>
      <c r="Q5" s="49" t="s">
        <v>23</v>
      </c>
      <c r="R5" s="54"/>
    </row>
    <row r="6" ht="15" spans="1:18">
      <c r="A6" s="45" t="s">
        <v>8</v>
      </c>
      <c r="B6" s="33">
        <f>C6+H6+R6</f>
        <v>107748.76</v>
      </c>
      <c r="C6" s="33">
        <v>11.64</v>
      </c>
      <c r="D6" s="33">
        <v>11.64</v>
      </c>
      <c r="E6" s="33"/>
      <c r="F6" s="33"/>
      <c r="G6" s="33"/>
      <c r="H6" s="33">
        <f>I6+J6</f>
        <v>63737.12</v>
      </c>
      <c r="I6" s="33">
        <v>4157.12</v>
      </c>
      <c r="J6" s="33">
        <v>59580</v>
      </c>
      <c r="K6" s="33"/>
      <c r="L6" s="50"/>
      <c r="M6" s="51"/>
      <c r="N6" s="51"/>
      <c r="O6" s="51"/>
      <c r="P6" s="51"/>
      <c r="Q6" s="51"/>
      <c r="R6" s="33">
        <v>44000</v>
      </c>
    </row>
    <row r="7" ht="28.5" spans="1:18">
      <c r="A7" s="45" t="s">
        <v>1</v>
      </c>
      <c r="B7" s="33">
        <f>C7+H7+R7</f>
        <v>107748.76</v>
      </c>
      <c r="C7" s="33">
        <v>11.64</v>
      </c>
      <c r="D7" s="33">
        <v>11.64</v>
      </c>
      <c r="E7" s="33"/>
      <c r="F7" s="33"/>
      <c r="G7" s="33"/>
      <c r="H7" s="33">
        <f>I7+J7</f>
        <v>63737.12</v>
      </c>
      <c r="I7" s="33">
        <v>4157.12</v>
      </c>
      <c r="J7" s="52">
        <v>59580</v>
      </c>
      <c r="K7" s="33"/>
      <c r="L7" s="50"/>
      <c r="M7" s="51"/>
      <c r="N7" s="51"/>
      <c r="O7" s="51"/>
      <c r="P7" s="51"/>
      <c r="Q7" s="51"/>
      <c r="R7" s="33">
        <v>44000</v>
      </c>
    </row>
    <row r="8" ht="15" spans="1:18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53"/>
      <c r="N8" s="53"/>
      <c r="O8" s="53"/>
      <c r="P8" s="53"/>
      <c r="Q8" s="53"/>
      <c r="R8" s="33"/>
    </row>
    <row r="14" spans="18:18">
      <c r="R14" s="54"/>
    </row>
    <row r="15" spans="18:18">
      <c r="R15" s="54"/>
    </row>
  </sheetData>
  <mergeCells count="23">
    <mergeCell ref="A1:Q1"/>
    <mergeCell ref="C3:G3"/>
    <mergeCell ref="I3:K3"/>
    <mergeCell ref="M3:Q3"/>
    <mergeCell ref="A3:A5"/>
    <mergeCell ref="B3:B5"/>
    <mergeCell ref="C4:C5"/>
    <mergeCell ref="D4:D5"/>
    <mergeCell ref="E4:E5"/>
    <mergeCell ref="F4:F5"/>
    <mergeCell ref="G4:G5"/>
    <mergeCell ref="H3:H5"/>
    <mergeCell ref="I4:I5"/>
    <mergeCell ref="J4:J5"/>
    <mergeCell ref="K4:K5"/>
    <mergeCell ref="L3:L5"/>
    <mergeCell ref="M4:M5"/>
    <mergeCell ref="N4:N5"/>
    <mergeCell ref="O4:O5"/>
    <mergeCell ref="P4:P5"/>
    <mergeCell ref="Q4:Q5"/>
    <mergeCell ref="R4:R5"/>
    <mergeCell ref="R14:R15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workbookViewId="0">
      <selection activeCell="C7" sqref="C7"/>
    </sheetView>
  </sheetViews>
  <sheetFormatPr defaultColWidth="9" defaultRowHeight="13.5"/>
  <cols>
    <col min="1" max="15" width="25" customWidth="1"/>
  </cols>
  <sheetData>
    <row r="1" ht="25.5" spans="1:15">
      <c r="A1" s="21" t="s">
        <v>133</v>
      </c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1"/>
    </row>
    <row r="2" ht="15" spans="1:15">
      <c r="A2" s="34" t="s">
        <v>1</v>
      </c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23" t="s">
        <v>2</v>
      </c>
    </row>
    <row r="3" spans="1:15">
      <c r="A3" s="37" t="s">
        <v>134</v>
      </c>
      <c r="B3" s="37" t="s">
        <v>135</v>
      </c>
      <c r="C3" s="38" t="s">
        <v>8</v>
      </c>
      <c r="D3" s="38" t="s">
        <v>136</v>
      </c>
      <c r="E3" s="38" t="s">
        <v>137</v>
      </c>
      <c r="F3" s="38" t="s">
        <v>122</v>
      </c>
      <c r="G3" s="38"/>
      <c r="H3" s="38"/>
      <c r="I3" s="38" t="s">
        <v>123</v>
      </c>
      <c r="J3" s="38" t="s">
        <v>124</v>
      </c>
      <c r="K3" s="38"/>
      <c r="L3" s="38"/>
      <c r="M3" s="38"/>
      <c r="N3" s="38"/>
      <c r="O3" s="37" t="s">
        <v>53</v>
      </c>
    </row>
    <row r="4" spans="1:15">
      <c r="A4" s="37"/>
      <c r="B4" s="37"/>
      <c r="C4" s="38"/>
      <c r="D4" s="38"/>
      <c r="E4" s="38"/>
      <c r="F4" s="38" t="s">
        <v>129</v>
      </c>
      <c r="G4" s="38" t="s">
        <v>130</v>
      </c>
      <c r="H4" s="38" t="s">
        <v>131</v>
      </c>
      <c r="I4" s="38"/>
      <c r="J4" s="38" t="s">
        <v>15</v>
      </c>
      <c r="K4" s="38" t="s">
        <v>17</v>
      </c>
      <c r="L4" s="38" t="s">
        <v>19</v>
      </c>
      <c r="M4" s="38" t="s">
        <v>21</v>
      </c>
      <c r="N4" s="38" t="s">
        <v>23</v>
      </c>
      <c r="O4" s="37"/>
    </row>
    <row r="5" spans="1:15">
      <c r="A5" s="37"/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7"/>
    </row>
    <row r="6" spans="1:15">
      <c r="A6" s="39" t="s">
        <v>8</v>
      </c>
      <c r="B6" s="39" t="s">
        <v>58</v>
      </c>
      <c r="C6" s="40">
        <f>SUM(C7:C11)</f>
        <v>54024.12</v>
      </c>
      <c r="D6" s="40">
        <v>2752.75</v>
      </c>
      <c r="E6" s="40">
        <v>1416.0112</v>
      </c>
      <c r="F6" s="40">
        <v>4168.7612</v>
      </c>
      <c r="G6" s="40"/>
      <c r="H6" s="40"/>
      <c r="I6" s="40"/>
      <c r="J6" s="40"/>
      <c r="K6" s="40"/>
      <c r="L6" s="40"/>
      <c r="M6" s="40"/>
      <c r="N6" s="40"/>
      <c r="O6" s="39" t="s">
        <v>58</v>
      </c>
    </row>
    <row r="7" spans="1:15">
      <c r="A7" s="39" t="s">
        <v>138</v>
      </c>
      <c r="B7" s="39" t="s">
        <v>139</v>
      </c>
      <c r="C7" s="40">
        <v>956.61</v>
      </c>
      <c r="D7" s="40">
        <v>956.61</v>
      </c>
      <c r="E7" s="40"/>
      <c r="F7" s="40">
        <v>956.61</v>
      </c>
      <c r="G7" s="40"/>
      <c r="H7" s="40"/>
      <c r="I7" s="40"/>
      <c r="J7" s="40"/>
      <c r="K7" s="40"/>
      <c r="L7" s="40"/>
      <c r="M7" s="40"/>
      <c r="N7" s="40"/>
      <c r="O7" s="39"/>
    </row>
    <row r="8" spans="1:15">
      <c r="A8" s="39" t="s">
        <v>140</v>
      </c>
      <c r="B8" s="39" t="s">
        <v>141</v>
      </c>
      <c r="C8" s="40">
        <v>170.54</v>
      </c>
      <c r="D8" s="40">
        <v>170.54</v>
      </c>
      <c r="E8" s="40"/>
      <c r="F8" s="40">
        <v>170.54</v>
      </c>
      <c r="G8" s="40"/>
      <c r="H8" s="40"/>
      <c r="I8" s="40"/>
      <c r="J8" s="40"/>
      <c r="K8" s="40"/>
      <c r="L8" s="40"/>
      <c r="M8" s="40"/>
      <c r="N8" s="40"/>
      <c r="O8" s="39"/>
    </row>
    <row r="9" spans="1:15">
      <c r="A9" s="39" t="s">
        <v>142</v>
      </c>
      <c r="B9" s="39" t="s">
        <v>143</v>
      </c>
      <c r="C9" s="40">
        <v>85.27</v>
      </c>
      <c r="D9" s="40">
        <v>85.27</v>
      </c>
      <c r="E9" s="40"/>
      <c r="F9" s="40">
        <v>85.27</v>
      </c>
      <c r="G9" s="40"/>
      <c r="H9" s="40"/>
      <c r="I9" s="40"/>
      <c r="J9" s="40"/>
      <c r="K9" s="40"/>
      <c r="L9" s="40"/>
      <c r="M9" s="40"/>
      <c r="N9" s="40"/>
      <c r="O9" s="39"/>
    </row>
    <row r="10" spans="1:15">
      <c r="A10" s="39" t="s">
        <v>144</v>
      </c>
      <c r="B10" s="39" t="s">
        <v>145</v>
      </c>
      <c r="C10" s="40">
        <v>8211.7</v>
      </c>
      <c r="D10" s="40">
        <v>1540.33</v>
      </c>
      <c r="E10" s="40">
        <v>6671.37</v>
      </c>
      <c r="F10" s="40">
        <v>8211.7</v>
      </c>
      <c r="G10" s="40"/>
      <c r="H10" s="40"/>
      <c r="I10" s="40"/>
      <c r="J10" s="40"/>
      <c r="K10" s="40"/>
      <c r="L10" s="40"/>
      <c r="M10" s="40"/>
      <c r="N10" s="40"/>
      <c r="O10" s="39"/>
    </row>
    <row r="11" spans="1:15">
      <c r="A11" s="41">
        <v>2120801</v>
      </c>
      <c r="B11" s="40" t="s">
        <v>146</v>
      </c>
      <c r="C11" s="40">
        <v>44600</v>
      </c>
      <c r="D11" s="40"/>
      <c r="E11" s="40">
        <v>44600</v>
      </c>
      <c r="F11" s="40"/>
      <c r="G11" s="40">
        <v>44600</v>
      </c>
      <c r="H11" s="31"/>
      <c r="I11" s="31"/>
      <c r="J11" s="31"/>
      <c r="K11" s="31"/>
      <c r="L11" s="31"/>
      <c r="M11" s="31"/>
      <c r="N11" s="31"/>
      <c r="O11" s="31"/>
    </row>
  </sheetData>
  <mergeCells count="18">
    <mergeCell ref="A1:O1"/>
    <mergeCell ref="F3:H3"/>
    <mergeCell ref="J3:N3"/>
    <mergeCell ref="A3:A5"/>
    <mergeCell ref="B3:B5"/>
    <mergeCell ref="C3:C5"/>
    <mergeCell ref="D3:D5"/>
    <mergeCell ref="E3:E5"/>
    <mergeCell ref="F4:F5"/>
    <mergeCell ref="G4:G5"/>
    <mergeCell ref="H4:H5"/>
    <mergeCell ref="I3:I5"/>
    <mergeCell ref="J4:J5"/>
    <mergeCell ref="K4:K5"/>
    <mergeCell ref="L4:L5"/>
    <mergeCell ref="M4:M5"/>
    <mergeCell ref="N4:N5"/>
    <mergeCell ref="O3:O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C6" sqref="C6"/>
    </sheetView>
  </sheetViews>
  <sheetFormatPr defaultColWidth="9" defaultRowHeight="13.5" outlineLevelRow="5" outlineLevelCol="5"/>
  <cols>
    <col min="1" max="6" width="25" customWidth="1"/>
  </cols>
  <sheetData>
    <row r="1" ht="25.5" spans="1:6">
      <c r="A1" s="22" t="s">
        <v>147</v>
      </c>
      <c r="B1" s="22"/>
      <c r="C1" s="22"/>
      <c r="D1" s="22"/>
      <c r="E1" s="22"/>
      <c r="F1" s="22"/>
    </row>
    <row r="2" spans="1:6">
      <c r="A2" s="24" t="s">
        <v>1</v>
      </c>
      <c r="B2" s="24"/>
      <c r="C2" s="24"/>
      <c r="D2" s="24"/>
      <c r="E2" s="24"/>
      <c r="F2" s="24" t="s">
        <v>2</v>
      </c>
    </row>
    <row r="3" spans="1:6">
      <c r="A3" s="26" t="s">
        <v>148</v>
      </c>
      <c r="B3" s="26" t="s">
        <v>149</v>
      </c>
      <c r="C3" s="26" t="s">
        <v>150</v>
      </c>
      <c r="D3" s="26"/>
      <c r="E3" s="26"/>
      <c r="F3" s="26" t="s">
        <v>151</v>
      </c>
    </row>
    <row r="4" spans="1:6">
      <c r="A4" s="26"/>
      <c r="B4" s="26"/>
      <c r="C4" s="26" t="s">
        <v>54</v>
      </c>
      <c r="D4" s="26" t="s">
        <v>152</v>
      </c>
      <c r="E4" s="26" t="s">
        <v>153</v>
      </c>
      <c r="F4" s="26"/>
    </row>
    <row r="5" ht="15" spans="1:6">
      <c r="A5" s="32">
        <v>15</v>
      </c>
      <c r="B5" s="32"/>
      <c r="C5" s="32">
        <v>15</v>
      </c>
      <c r="D5" s="32"/>
      <c r="E5" s="32"/>
      <c r="F5" s="33">
        <v>15</v>
      </c>
    </row>
    <row r="6" ht="15" spans="1:6">
      <c r="A6" s="6"/>
      <c r="B6" s="6"/>
      <c r="C6" s="6"/>
      <c r="D6" s="6"/>
      <c r="E6" s="6"/>
      <c r="F6" s="6"/>
    </row>
  </sheetData>
  <mergeCells count="5">
    <mergeCell ref="A1:F1"/>
    <mergeCell ref="C3:E3"/>
    <mergeCell ref="A3:A4"/>
    <mergeCell ref="B3:B4"/>
    <mergeCell ref="F3:F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B16" sqref="B16"/>
    </sheetView>
  </sheetViews>
  <sheetFormatPr defaultColWidth="9" defaultRowHeight="13.5"/>
  <cols>
    <col min="1" max="1" width="25" customWidth="1"/>
    <col min="2" max="2" width="45.625" customWidth="1"/>
    <col min="3" max="3" width="14.5" customWidth="1"/>
    <col min="4" max="4" width="25" customWidth="1"/>
    <col min="5" max="5" width="15.375" customWidth="1"/>
    <col min="6" max="6" width="17.25" customWidth="1"/>
    <col min="7" max="11" width="25" customWidth="1"/>
  </cols>
  <sheetData>
    <row r="1" ht="25.5" spans="1:11">
      <c r="A1" s="21" t="s">
        <v>154</v>
      </c>
      <c r="B1" s="21"/>
      <c r="C1" s="22"/>
      <c r="D1" s="22"/>
      <c r="E1" s="22"/>
      <c r="F1" s="22"/>
      <c r="G1" s="22"/>
      <c r="H1" s="22"/>
      <c r="I1" s="22"/>
      <c r="J1" s="22"/>
      <c r="K1" s="22"/>
    </row>
    <row r="2" spans="1:11">
      <c r="A2" s="23"/>
      <c r="B2" s="23"/>
      <c r="C2" s="24"/>
      <c r="D2" s="24"/>
      <c r="E2" s="24"/>
      <c r="F2" s="24"/>
      <c r="G2" s="24"/>
      <c r="H2" s="24"/>
      <c r="I2" s="24"/>
      <c r="J2" s="24"/>
      <c r="K2" s="24" t="s">
        <v>2</v>
      </c>
    </row>
    <row r="3" spans="1:11">
      <c r="A3" s="25" t="s">
        <v>155</v>
      </c>
      <c r="B3" s="25" t="s">
        <v>156</v>
      </c>
      <c r="C3" s="26" t="s">
        <v>8</v>
      </c>
      <c r="D3" s="26" t="s">
        <v>157</v>
      </c>
      <c r="E3" s="26"/>
      <c r="F3" s="26"/>
      <c r="G3" s="26" t="s">
        <v>158</v>
      </c>
      <c r="H3" s="26"/>
      <c r="I3" s="26"/>
      <c r="J3" s="26" t="s">
        <v>123</v>
      </c>
      <c r="K3" s="26" t="s">
        <v>124</v>
      </c>
    </row>
    <row r="4" spans="1:11">
      <c r="A4" s="27"/>
      <c r="B4" s="27"/>
      <c r="C4" s="28"/>
      <c r="D4" s="28" t="s">
        <v>125</v>
      </c>
      <c r="E4" s="28" t="s">
        <v>126</v>
      </c>
      <c r="F4" s="28" t="s">
        <v>128</v>
      </c>
      <c r="G4" s="28" t="s">
        <v>125</v>
      </c>
      <c r="H4" s="28" t="s">
        <v>126</v>
      </c>
      <c r="I4" s="28" t="s">
        <v>128</v>
      </c>
      <c r="J4" s="28"/>
      <c r="K4" s="28"/>
    </row>
    <row r="5" ht="15" spans="1:11">
      <c r="A5" s="29" t="s">
        <v>8</v>
      </c>
      <c r="B5" s="29" t="s">
        <v>58</v>
      </c>
      <c r="C5" s="30">
        <f>SUM(C6:C11)</f>
        <v>51271.37</v>
      </c>
      <c r="D5" s="30">
        <v>1404.37</v>
      </c>
      <c r="E5" s="30"/>
      <c r="F5" s="30"/>
      <c r="G5" s="30">
        <v>11.64</v>
      </c>
      <c r="H5" s="30"/>
      <c r="I5" s="30"/>
      <c r="J5" s="30"/>
      <c r="K5" s="30"/>
    </row>
    <row r="6" ht="15" spans="1:11">
      <c r="A6" s="29" t="s">
        <v>159</v>
      </c>
      <c r="B6" s="29" t="s">
        <v>1</v>
      </c>
      <c r="C6" s="30">
        <v>120</v>
      </c>
      <c r="D6" s="30">
        <v>120</v>
      </c>
      <c r="E6" s="30"/>
      <c r="F6" s="30"/>
      <c r="G6" s="30"/>
      <c r="H6" s="30"/>
      <c r="I6" s="30"/>
      <c r="J6" s="30"/>
      <c r="K6" s="30"/>
    </row>
    <row r="7" ht="15" spans="1:11">
      <c r="A7" s="29" t="s">
        <v>160</v>
      </c>
      <c r="B7" s="29" t="s">
        <v>1</v>
      </c>
      <c r="C7" s="30">
        <v>850</v>
      </c>
      <c r="D7" s="30">
        <v>850</v>
      </c>
      <c r="E7" s="30"/>
      <c r="F7" s="30"/>
      <c r="G7" s="30"/>
      <c r="H7" s="30"/>
      <c r="I7" s="30"/>
      <c r="J7" s="30"/>
      <c r="K7" s="30"/>
    </row>
    <row r="8" ht="15" spans="1:11">
      <c r="A8" s="29" t="s">
        <v>161</v>
      </c>
      <c r="B8" s="29" t="s">
        <v>1</v>
      </c>
      <c r="C8" s="30">
        <v>11.79</v>
      </c>
      <c r="D8" s="30">
        <v>11.79</v>
      </c>
      <c r="E8" s="30"/>
      <c r="F8" s="30"/>
      <c r="G8" s="30"/>
      <c r="H8" s="30"/>
      <c r="I8" s="30"/>
      <c r="J8" s="30"/>
      <c r="K8" s="30"/>
    </row>
    <row r="9" ht="15" spans="1:11">
      <c r="A9" s="29" t="s">
        <v>162</v>
      </c>
      <c r="B9" s="29" t="s">
        <v>1</v>
      </c>
      <c r="C9" s="30">
        <v>434.22</v>
      </c>
      <c r="D9" s="30">
        <v>422.58</v>
      </c>
      <c r="E9" s="30"/>
      <c r="F9" s="30"/>
      <c r="G9" s="30">
        <v>11.64</v>
      </c>
      <c r="H9" s="30"/>
      <c r="I9" s="30"/>
      <c r="J9" s="30"/>
      <c r="K9" s="30"/>
    </row>
    <row r="10" ht="15" spans="1:11">
      <c r="A10" s="29" t="s">
        <v>159</v>
      </c>
      <c r="B10" s="29" t="s">
        <v>1</v>
      </c>
      <c r="C10" s="29">
        <v>5255.36</v>
      </c>
      <c r="D10" s="29">
        <v>5255.36</v>
      </c>
      <c r="E10" s="29"/>
      <c r="F10" s="29"/>
      <c r="G10" s="29"/>
      <c r="H10" s="31"/>
      <c r="I10" s="31"/>
      <c r="J10" s="31"/>
      <c r="K10" s="31"/>
    </row>
    <row r="11" ht="15" spans="1:11">
      <c r="A11" s="29" t="s">
        <v>159</v>
      </c>
      <c r="B11" s="29" t="s">
        <v>1</v>
      </c>
      <c r="C11" s="29">
        <f>SUM(D11:G11)</f>
        <v>44600</v>
      </c>
      <c r="D11" s="29"/>
      <c r="E11" s="29">
        <v>44600</v>
      </c>
      <c r="F11" s="29"/>
      <c r="G11" s="29"/>
      <c r="H11" s="31"/>
      <c r="I11" s="31"/>
      <c r="J11" s="31"/>
      <c r="K11" s="31"/>
    </row>
  </sheetData>
  <mergeCells count="8">
    <mergeCell ref="A1:K1"/>
    <mergeCell ref="D3:F3"/>
    <mergeCell ref="G3:I3"/>
    <mergeCell ref="A3:A4"/>
    <mergeCell ref="B3:B4"/>
    <mergeCell ref="C3:C4"/>
    <mergeCell ref="J3:J4"/>
    <mergeCell ref="K3:K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表1_2021部门收支预算总表</vt:lpstr>
      <vt:lpstr>表2_财政拨款收支预算总表</vt:lpstr>
      <vt:lpstr>表3_一般公共预算支出表</vt:lpstr>
      <vt:lpstr>表4_政府性基金预算支出表</vt:lpstr>
      <vt:lpstr>表5_一般公共预算基本支出预算表</vt:lpstr>
      <vt:lpstr>表6_2021年部门收入预算总表</vt:lpstr>
      <vt:lpstr>表7_支出预算总表</vt:lpstr>
      <vt:lpstr>表8_一般公共预算三公经费表</vt:lpstr>
      <vt:lpstr>表9_项目支出表</vt:lpstr>
      <vt:lpstr>绩效目标表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Scorpion</cp:lastModifiedBy>
  <dcterms:created xsi:type="dcterms:W3CDTF">2021-02-18T07:42:00Z</dcterms:created>
  <dcterms:modified xsi:type="dcterms:W3CDTF">2022-09-01T01:20:12Z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74262D26708A4ACEB531FF9920A7C801</vt:lpwstr>
  </property>
</Properties>
</file>