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3" activeTab="5"/>
  </bookViews>
  <sheets>
    <sheet name="2016年市本级部门收支预算总表01" sheetId="1" r:id="rId1"/>
    <sheet name="2016年部门收入预算总表02" sheetId="2" r:id="rId2"/>
    <sheet name="2016年部门支出预算总表03" sheetId="3" r:id="rId3"/>
    <sheet name="2016年部门财政拨款预算表04" sheetId="4" r:id="rId4"/>
    <sheet name="2016年部门一般公共预算基本支出表05" sheetId="5" r:id="rId5"/>
    <sheet name="2016年“三公”经费预算表06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<sst xmlns="http://schemas.openxmlformats.org/spreadsheetml/2006/main" count="470" uniqueCount="259">
  <si>
    <t>收     入</t>
  </si>
  <si>
    <t>支     出</t>
  </si>
  <si>
    <t>项   目</t>
  </si>
  <si>
    <t>预算数</t>
  </si>
  <si>
    <t>一、财政拨款</t>
  </si>
  <si>
    <t>二、财政专户管理资金</t>
  </si>
  <si>
    <t>三、其他收入</t>
  </si>
  <si>
    <t>本年收入合计</t>
  </si>
  <si>
    <t>用单位结余资金弥补收支差额</t>
  </si>
  <si>
    <t>上年结转</t>
  </si>
  <si>
    <t>部门名称：义乌市财政地税局</t>
  </si>
  <si>
    <t>单位:元</t>
  </si>
  <si>
    <t>2016年部门收支预算总表</t>
  </si>
  <si>
    <t xml:space="preserve">  201</t>
  </si>
  <si>
    <t>一般公共服务支出</t>
  </si>
  <si>
    <t xml:space="preserve">    20106</t>
  </si>
  <si>
    <t>财政事务</t>
  </si>
  <si>
    <t xml:space="preserve">      2010601</t>
  </si>
  <si>
    <t xml:space="preserve">  行政运行</t>
  </si>
  <si>
    <t xml:space="preserve">      2010602</t>
  </si>
  <si>
    <t xml:space="preserve">  一般行政管理事务</t>
  </si>
  <si>
    <t xml:space="preserve">      2010604</t>
  </si>
  <si>
    <t xml:space="preserve">  预算改革业务</t>
  </si>
  <si>
    <t xml:space="preserve">      2010607</t>
  </si>
  <si>
    <t xml:space="preserve">  信息化建设</t>
  </si>
  <si>
    <t xml:space="preserve">      2010608</t>
  </si>
  <si>
    <t xml:space="preserve">  财政委托业务支出</t>
  </si>
  <si>
    <t xml:space="preserve">      2010650</t>
  </si>
  <si>
    <t xml:space="preserve">  事业运行</t>
  </si>
  <si>
    <t xml:space="preserve">      2010699</t>
  </si>
  <si>
    <t xml:space="preserve">  其他财政事务支出</t>
  </si>
  <si>
    <t xml:space="preserve">    20132</t>
  </si>
  <si>
    <t>组织事务</t>
  </si>
  <si>
    <t xml:space="preserve">      2013299</t>
  </si>
  <si>
    <t xml:space="preserve">  其他组织事务支出</t>
  </si>
  <si>
    <t xml:space="preserve">  208</t>
  </si>
  <si>
    <t>社会保障和就业支出</t>
  </si>
  <si>
    <t xml:space="preserve">    20824</t>
  </si>
  <si>
    <t>补充道路交通事故社会救助基金</t>
  </si>
  <si>
    <t xml:space="preserve">      2082401</t>
  </si>
  <si>
    <t xml:space="preserve">  交强险营业税补助基金支出</t>
  </si>
  <si>
    <t xml:space="preserve">  213</t>
  </si>
  <si>
    <t>农林水支出</t>
  </si>
  <si>
    <t xml:space="preserve">    21306</t>
  </si>
  <si>
    <t>农业综合开发</t>
  </si>
  <si>
    <t xml:space="preserve">      2130699</t>
  </si>
  <si>
    <t xml:space="preserve">  其他农业综合开发支出</t>
  </si>
  <si>
    <t xml:space="preserve">  229</t>
  </si>
  <si>
    <t>其他支出</t>
  </si>
  <si>
    <t xml:space="preserve">    22904</t>
  </si>
  <si>
    <t>其他政府性基金及对应专项债务收入安排的支出</t>
  </si>
  <si>
    <t xml:space="preserve">      2290480</t>
  </si>
  <si>
    <t xml:space="preserve">  证件工本费安排的支出</t>
  </si>
  <si>
    <t xml:space="preserve">      2290481</t>
  </si>
  <si>
    <t xml:space="preserve">  考试考务费安排的支出</t>
  </si>
  <si>
    <t xml:space="preserve">    20107</t>
  </si>
  <si>
    <t>税收事务</t>
  </si>
  <si>
    <t xml:space="preserve">      2010701</t>
  </si>
  <si>
    <t xml:space="preserve">      2010705</t>
  </si>
  <si>
    <t xml:space="preserve">  税务登记证及发票管理</t>
  </si>
  <si>
    <t xml:space="preserve">      2010706</t>
  </si>
  <si>
    <t xml:space="preserve">  代扣代收代征税款手续费</t>
  </si>
  <si>
    <t xml:space="preserve">      2010707</t>
  </si>
  <si>
    <t xml:space="preserve">  税务宣传</t>
  </si>
  <si>
    <t xml:space="preserve">      2010708</t>
  </si>
  <si>
    <t xml:space="preserve">  协税护税</t>
  </si>
  <si>
    <t xml:space="preserve">      2010709</t>
  </si>
  <si>
    <t xml:space="preserve">      2010750</t>
  </si>
  <si>
    <t xml:space="preserve">      2010799</t>
  </si>
  <si>
    <t xml:space="preserve">  其他税收事务支出</t>
  </si>
  <si>
    <t>收入总计</t>
  </si>
  <si>
    <t>支出总计</t>
  </si>
  <si>
    <t>2016年部门收入预算总表</t>
  </si>
  <si>
    <t>部门名称：</t>
  </si>
  <si>
    <t>义乌市财政地税局</t>
  </si>
  <si>
    <t>单位名称</t>
  </si>
  <si>
    <t>科目编码&amp;名称</t>
  </si>
  <si>
    <t>项目名称</t>
  </si>
  <si>
    <t>总   计</t>
  </si>
  <si>
    <t>财政拨款</t>
  </si>
  <si>
    <t>财政专户管理资金</t>
  </si>
  <si>
    <t>其他收入</t>
  </si>
  <si>
    <t>上级补助收入</t>
  </si>
  <si>
    <t>附属单位上缴收入</t>
  </si>
  <si>
    <t>用事业基金弥补收支差额</t>
  </si>
  <si>
    <t>合计</t>
  </si>
  <si>
    <t>一般公共预算</t>
  </si>
  <si>
    <t>政府性基金预算</t>
  </si>
  <si>
    <t>国有资本经营预算</t>
  </si>
  <si>
    <t>2016年部门支出预算总表</t>
  </si>
  <si>
    <t>基本支出</t>
  </si>
  <si>
    <t>项目支出</t>
  </si>
  <si>
    <t>对附属单位补助支出</t>
  </si>
  <si>
    <t>上缴上级支出</t>
  </si>
  <si>
    <t>小计</t>
  </si>
  <si>
    <t>工资福利支出</t>
  </si>
  <si>
    <t>商品和服务支出</t>
  </si>
  <si>
    <t>对个人和家庭的补助</t>
  </si>
  <si>
    <t>其他资本性支出</t>
  </si>
  <si>
    <t>专项公用</t>
  </si>
  <si>
    <t>发展建设</t>
  </si>
  <si>
    <t/>
  </si>
  <si>
    <t xml:space="preserve">      2130699</t>
  </si>
  <si>
    <t xml:space="preserve">  组织事务</t>
  </si>
  <si>
    <t>总计</t>
  </si>
  <si>
    <t>合计</t>
  </si>
  <si>
    <t>科目名称</t>
  </si>
  <si>
    <t>科目编码</t>
  </si>
  <si>
    <t>单位：元</t>
  </si>
  <si>
    <t>部门名称：义乌市财政地税局</t>
  </si>
  <si>
    <t>2016年部门财政拨款预算表</t>
  </si>
  <si>
    <t>2016年部门一般公共预算基本支出表</t>
  </si>
  <si>
    <t xml:space="preserve">         公务用车运行费</t>
  </si>
  <si>
    <t xml:space="preserve">    其中：公务用车购置费</t>
  </si>
  <si>
    <t>3.公务用车购置及运行费</t>
  </si>
  <si>
    <t>2.公务接待费</t>
  </si>
  <si>
    <t>1.因公出国（境）费</t>
  </si>
  <si>
    <t>合   计</t>
  </si>
  <si>
    <t>比上年预算增减（%）</t>
  </si>
  <si>
    <t>其中：公共财政预算拨款</t>
  </si>
  <si>
    <t>预算数</t>
  </si>
  <si>
    <t>项     目</t>
  </si>
  <si>
    <r>
      <t>单位</t>
    </r>
    <r>
      <rPr>
        <sz val="10"/>
        <rFont val="Arial"/>
        <family val="2"/>
      </rPr>
      <t>:</t>
    </r>
    <r>
      <rPr>
        <sz val="10"/>
        <rFont val="宋体"/>
        <family val="0"/>
      </rPr>
      <t>元</t>
    </r>
  </si>
  <si>
    <t>2016年“三公”经费预算表</t>
  </si>
  <si>
    <t>公务接待费</t>
  </si>
  <si>
    <t>其它交通费用</t>
  </si>
  <si>
    <t>办公费</t>
  </si>
  <si>
    <t>工会经费</t>
  </si>
  <si>
    <t>其他商品和服务支出</t>
  </si>
  <si>
    <t>伙食补助费</t>
  </si>
  <si>
    <t>基本工资</t>
  </si>
  <si>
    <t>津贴补贴</t>
  </si>
  <si>
    <t>奖金</t>
  </si>
  <si>
    <t>其他工资福利支出</t>
  </si>
  <si>
    <t>绩效工资</t>
  </si>
  <si>
    <t>离休费</t>
  </si>
  <si>
    <t>生活补助</t>
  </si>
  <si>
    <t>医疗费</t>
  </si>
  <si>
    <t>奖励金</t>
  </si>
  <si>
    <t>住房公积金</t>
  </si>
  <si>
    <t>社会保障缴费</t>
  </si>
  <si>
    <t>项目</t>
  </si>
  <si>
    <t>2016年预算数</t>
  </si>
  <si>
    <t>一、工资福利支出</t>
  </si>
  <si>
    <t>二、商品和服务支出</t>
  </si>
  <si>
    <t>备注</t>
  </si>
  <si>
    <t>三、对个人和家庭的补助</t>
  </si>
  <si>
    <t>地方税务局契税征管中心</t>
  </si>
  <si>
    <t>义乌市财政局</t>
  </si>
  <si>
    <t>财政票据管理中心</t>
  </si>
  <si>
    <t>财政项目预算稽核中心</t>
  </si>
  <si>
    <t>义乌市数字财政管理中心</t>
  </si>
  <si>
    <t>国库支付中心</t>
  </si>
  <si>
    <t>义乌市财政局预算编审中心</t>
  </si>
  <si>
    <t>农业综合开发办</t>
  </si>
  <si>
    <t>基本支出</t>
  </si>
  <si>
    <t>一般行政管理事务</t>
  </si>
  <si>
    <t>J国际贸易综合改革试点业务费</t>
  </si>
  <si>
    <t xml:space="preserve"> 行政运行</t>
  </si>
  <si>
    <t>国际贸易综合改革试点业务费</t>
  </si>
  <si>
    <t>国际贸易综合改革试点业务费</t>
  </si>
  <si>
    <t>设备新增购置费</t>
  </si>
  <si>
    <t>预算改革业务</t>
  </si>
  <si>
    <t>财政监督、绩效管理业务委托经费</t>
  </si>
  <si>
    <t>其他财政事务支出</t>
  </si>
  <si>
    <t>银联手续费</t>
  </si>
  <si>
    <t>财政支农政策培训经费</t>
  </si>
  <si>
    <t>镇街（平台）财政管理专项业务费</t>
  </si>
  <si>
    <t>其他组织事务支出</t>
  </si>
  <si>
    <t>市直机关党组织活动经费</t>
  </si>
  <si>
    <t>财政委托业务支出</t>
  </si>
  <si>
    <t>会计从业资格无纸化考试技术维护费</t>
  </si>
  <si>
    <t>考试考务费安排的支出</t>
  </si>
  <si>
    <t>会计从业资格考务费</t>
  </si>
  <si>
    <t>设备更新</t>
  </si>
  <si>
    <t>不可预见费</t>
  </si>
  <si>
    <t>证件工本费安排的支出</t>
  </si>
  <si>
    <t>工本费</t>
  </si>
  <si>
    <t>行政运行</t>
  </si>
  <si>
    <t>J档案整理费</t>
  </si>
  <si>
    <t>J工程量清单抽查审核经费</t>
  </si>
  <si>
    <t>档案资料数字化经费</t>
  </si>
  <si>
    <t>专业资料及审核软件维护</t>
  </si>
  <si>
    <t>中介机构审核费</t>
  </si>
  <si>
    <t>工作目标考核工资</t>
  </si>
  <si>
    <t>专家聘用费</t>
  </si>
  <si>
    <t>工程新定额经费</t>
  </si>
  <si>
    <t>事业运行</t>
  </si>
  <si>
    <t>J国际贸易综合改革试点业务费</t>
  </si>
  <si>
    <t>信息化建设</t>
  </si>
  <si>
    <t>J国际贸易综合改革试点工作业务费</t>
  </si>
  <si>
    <t>J安全监控管理系统单位终端运维服务（一年）</t>
  </si>
  <si>
    <t>J预算编制软件V3.0维护服务</t>
  </si>
  <si>
    <t>J小型机维保、容灾系统演练服务（一年）</t>
  </si>
  <si>
    <t>财政综合办公平台FOA维护费（一年）</t>
  </si>
  <si>
    <t>J零星配件及数据备份耗材</t>
  </si>
  <si>
    <t>J硬件设备维护</t>
  </si>
  <si>
    <t>趋势科技防病毒软件</t>
  </si>
  <si>
    <t>三级等保评测</t>
  </si>
  <si>
    <t>镇街国库集中支付系统</t>
  </si>
  <si>
    <t>更新机房核心交换设备购置费</t>
  </si>
  <si>
    <t>办公椅设备新增</t>
  </si>
  <si>
    <t>身份认证与授权管理系统</t>
  </si>
  <si>
    <t>财政数据库审计与财政客户端安全监控管理系统</t>
  </si>
  <si>
    <t>基于移动终端数据综合展示平台</t>
  </si>
  <si>
    <t>财政业务应用软件系统开发</t>
  </si>
  <si>
    <t>J国际贸易综合改革试点业务经费</t>
  </si>
  <si>
    <t>垫付利息</t>
  </si>
  <si>
    <t>新增办公设备购置</t>
  </si>
  <si>
    <t>交强险营业税补助基金支出</t>
  </si>
  <si>
    <t>财务联络员业务培训</t>
  </si>
  <si>
    <t>道交基金管理工作经费</t>
  </si>
  <si>
    <t>2013年道路交通事故社会救助基金省补资金</t>
  </si>
  <si>
    <t>其他农业综合开发支出</t>
  </si>
  <si>
    <t>专用设备维护费</t>
  </si>
  <si>
    <t>公务接待费用</t>
  </si>
  <si>
    <t>项目管理费</t>
  </si>
  <si>
    <t>农业综合开发项目经费（浙财农[2015]250号）</t>
  </si>
  <si>
    <t>其他税收事务支出</t>
  </si>
  <si>
    <t>税务宣传</t>
  </si>
  <si>
    <t>协税护税</t>
  </si>
  <si>
    <t>税务登记证及发票管理</t>
  </si>
  <si>
    <t>代扣代收代征税款手续费</t>
  </si>
  <si>
    <t xml:space="preserve">      公务接待费</t>
  </si>
  <si>
    <t xml:space="preserve">      税收宣传教育活动经费</t>
  </si>
  <si>
    <t xml:space="preserve">      国际贸易综合改革试点业务费</t>
  </si>
  <si>
    <t xml:space="preserve">      协税护税经费</t>
  </si>
  <si>
    <t xml:space="preserve">      特殊涉税文书邮政快递费</t>
  </si>
  <si>
    <t xml:space="preserve">      电子档案影像系统扫描维护费用</t>
  </si>
  <si>
    <t xml:space="preserve">      综合管理系统硬件设备更新</t>
  </si>
  <si>
    <t xml:space="preserve">      地税信息系统软硬件平台维保与服务</t>
  </si>
  <si>
    <t xml:space="preserve">      中心机房动力系统维保服务</t>
  </si>
  <si>
    <t xml:space="preserve">      新增设备购置费</t>
  </si>
  <si>
    <t xml:space="preserve">      专业报刊征订经费</t>
  </si>
  <si>
    <t xml:space="preserve">      苏溪分局修缮改造</t>
  </si>
  <si>
    <t xml:space="preserve">      国际贸易综合改革试点业务费（浙财行[2015]89号）</t>
  </si>
  <si>
    <t xml:space="preserve">      税务登记及发票工本费</t>
  </si>
  <si>
    <t xml:space="preserve">      代征代扣税款手续费</t>
  </si>
  <si>
    <t xml:space="preserve">      亩产税收排名公告费</t>
  </si>
  <si>
    <t xml:space="preserve">      档案整理归档及数字化处理</t>
  </si>
  <si>
    <t xml:space="preserve">      J信息应用系统维修及维护</t>
  </si>
  <si>
    <t xml:space="preserve">      J数据库系统维修维护</t>
  </si>
  <si>
    <t xml:space="preserve">      J国际贸易综合改革试点工作业务费</t>
  </si>
  <si>
    <t xml:space="preserve">      设备更新</t>
  </si>
  <si>
    <t xml:space="preserve">      技术培训经费</t>
  </si>
  <si>
    <t xml:space="preserve">      税友系统深化应用经费</t>
  </si>
  <si>
    <t xml:space="preserve">      数据大集中深化应用经费</t>
  </si>
  <si>
    <t xml:space="preserve">      服装费</t>
  </si>
  <si>
    <t xml:space="preserve">      J耕占税、契税邮寄、资料装订费用</t>
  </si>
  <si>
    <t xml:space="preserve">      J征管设备耗材及其他业务费支出</t>
  </si>
  <si>
    <t xml:space="preserve">      J征管资料印刷费</t>
  </si>
  <si>
    <t xml:space="preserve">      J国贸改革业务费</t>
  </si>
  <si>
    <t xml:space="preserve">      设备增加</t>
  </si>
  <si>
    <t xml:space="preserve">      调整优化房地产交易一体化管理流程</t>
  </si>
  <si>
    <t xml:space="preserve">      培训费</t>
  </si>
  <si>
    <t xml:space="preserve">      两税征管协调工作经费</t>
  </si>
  <si>
    <t xml:space="preserve">      个案评估</t>
  </si>
  <si>
    <t>地方税务局电子税务管理中心</t>
  </si>
  <si>
    <t>义乌市地税局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</si>
</sst>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,##0.00_ "/>
    <numFmt numFmtId="185" formatCode="0.00_ "/>
    <numFmt numFmtId="186" formatCode="#,##0.00;[Red]#,##0.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.00_);[Red]\(#,##0.00\)"/>
  </numFmts>
  <fonts count="49">
    <font>
      <sz val="10"/>
      <name val="Arial"/>
      <family val="2"/>
    </font>
    <font>
      <b/>
      <sz val="14"/>
      <name val="黑体"/>
      <family val="2"/>
    </font>
    <font>
      <sz val="10"/>
      <name val="宋体"/>
      <family val="0"/>
    </font>
    <font>
      <sz val="9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宋体"/>
      <family val="0"/>
    </font>
    <font>
      <sz val="22"/>
      <name val="方正小标宋简体"/>
      <family val="4"/>
    </font>
    <font>
      <b/>
      <sz val="20"/>
      <name val="宋体"/>
      <family val="0"/>
    </font>
    <font>
      <sz val="10"/>
      <name val="方正书宋_GBK"/>
      <family val="0"/>
    </font>
    <font>
      <sz val="14"/>
      <name val="方正小标宋简体"/>
      <family val="4"/>
    </font>
    <font>
      <sz val="12"/>
      <name val="方正书宋_GBK"/>
      <family val="0"/>
    </font>
    <font>
      <sz val="12"/>
      <name val="Arial"/>
      <family val="2"/>
    </font>
    <font>
      <sz val="12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182" fontId="0" fillId="0" borderId="0" applyNumberFormat="0" applyFont="0" applyFill="0" applyBorder="0" applyAlignment="0" applyProtection="0"/>
    <xf numFmtId="180" fontId="0" fillId="0" borderId="0" applyNumberFormat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183" fontId="0" fillId="0" borderId="0" applyNumberFormat="0" applyFont="0" applyFill="0" applyBorder="0" applyAlignment="0" applyProtection="0"/>
    <xf numFmtId="181" fontId="0" fillId="0" borderId="0" applyNumberFormat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23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>
      <alignment horizontal="left" vertical="center" shrinkToFit="1"/>
    </xf>
    <xf numFmtId="4" fontId="2" fillId="0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>
      <alignment horizontal="left" vertical="center" wrapText="1"/>
    </xf>
    <xf numFmtId="40" fontId="3" fillId="0" borderId="10" xfId="0" applyNumberFormat="1" applyFont="1" applyFill="1" applyBorder="1" applyAlignment="1">
      <alignment horizontal="right" vertical="center"/>
    </xf>
    <xf numFmtId="49" fontId="3" fillId="0" borderId="11" xfId="0" applyNumberFormat="1" applyFont="1" applyFill="1" applyBorder="1" applyAlignment="1">
      <alignment horizontal="left" vertical="center"/>
    </xf>
    <xf numFmtId="0" fontId="2" fillId="33" borderId="12" xfId="0" applyNumberFormat="1" applyFont="1" applyFill="1" applyBorder="1" applyAlignment="1">
      <alignment horizontal="center" vertical="center" wrapText="1" shrinkToFit="1"/>
    </xf>
    <xf numFmtId="0" fontId="2" fillId="0" borderId="13" xfId="0" applyNumberFormat="1" applyFont="1" applyFill="1" applyBorder="1" applyAlignment="1">
      <alignment horizontal="left" vertical="center" shrinkToFit="1"/>
    </xf>
    <xf numFmtId="0" fontId="2" fillId="0" borderId="14" xfId="0" applyNumberFormat="1" applyFont="1" applyFill="1" applyBorder="1" applyAlignment="1">
      <alignment horizontal="left" vertical="center" shrinkToFit="1"/>
    </xf>
    <xf numFmtId="0" fontId="0" fillId="0" borderId="14" xfId="0" applyNumberFormat="1" applyFont="1" applyFill="1" applyBorder="1" applyAlignment="1">
      <alignment/>
    </xf>
    <xf numFmtId="40" fontId="0" fillId="0" borderId="0" xfId="0" applyNumberFormat="1" applyFont="1" applyFill="1" applyBorder="1" applyAlignment="1">
      <alignment/>
    </xf>
    <xf numFmtId="49" fontId="3" fillId="0" borderId="15" xfId="0" applyNumberFormat="1" applyFont="1" applyFill="1" applyBorder="1" applyAlignment="1">
      <alignment horizontal="left" vertical="center"/>
    </xf>
    <xf numFmtId="49" fontId="6" fillId="0" borderId="12" xfId="0" applyNumberFormat="1" applyFont="1" applyFill="1" applyBorder="1" applyAlignment="1">
      <alignment horizontal="left" vertical="center" wrapText="1"/>
    </xf>
    <xf numFmtId="40" fontId="3" fillId="0" borderId="12" xfId="0" applyNumberFormat="1" applyFont="1" applyFill="1" applyBorder="1" applyAlignment="1">
      <alignment horizontal="right" vertical="center"/>
    </xf>
    <xf numFmtId="0" fontId="2" fillId="33" borderId="13" xfId="0" applyNumberFormat="1" applyFont="1" applyFill="1" applyBorder="1" applyAlignment="1">
      <alignment horizontal="center" vertical="center" wrapText="1" shrinkToFit="1"/>
    </xf>
    <xf numFmtId="40" fontId="3" fillId="0" borderId="14" xfId="0" applyNumberFormat="1" applyFont="1" applyFill="1" applyBorder="1" applyAlignment="1">
      <alignment horizontal="right" vertical="center"/>
    </xf>
    <xf numFmtId="0" fontId="2" fillId="33" borderId="14" xfId="0" applyFont="1" applyFill="1" applyBorder="1" applyAlignment="1">
      <alignment horizontal="center" vertical="center" wrapText="1" shrinkToFit="1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9" fillId="0" borderId="16" xfId="0" applyNumberFormat="1" applyFont="1" applyFill="1" applyBorder="1" applyAlignment="1" applyProtection="1">
      <alignment vertical="center"/>
      <protection/>
    </xf>
    <xf numFmtId="191" fontId="9" fillId="0" borderId="0" xfId="0" applyNumberFormat="1" applyFont="1" applyAlignment="1">
      <alignment vertical="center" wrapText="1"/>
    </xf>
    <xf numFmtId="191" fontId="9" fillId="0" borderId="0" xfId="43" applyNumberFormat="1" applyFont="1" applyAlignment="1">
      <alignment horizontal="right" vertical="center"/>
    </xf>
    <xf numFmtId="191" fontId="9" fillId="0" borderId="14" xfId="0" applyNumberFormat="1" applyFont="1" applyFill="1" applyBorder="1" applyAlignment="1">
      <alignment horizontal="center" vertical="center" wrapText="1"/>
    </xf>
    <xf numFmtId="191" fontId="9" fillId="0" borderId="14" xfId="0" applyNumberFormat="1" applyFont="1" applyFill="1" applyBorder="1" applyAlignment="1" applyProtection="1">
      <alignment horizontal="centerContinuous" vertical="center"/>
      <protection/>
    </xf>
    <xf numFmtId="191" fontId="2" fillId="0" borderId="14" xfId="0" applyNumberFormat="1" applyFont="1" applyFill="1" applyBorder="1" applyAlignment="1">
      <alignment vertical="center"/>
    </xf>
    <xf numFmtId="191" fontId="2" fillId="0" borderId="14" xfId="0" applyNumberFormat="1" applyFont="1" applyBorder="1" applyAlignment="1">
      <alignment vertical="center"/>
    </xf>
    <xf numFmtId="0" fontId="0" fillId="0" borderId="14" xfId="0" applyBorder="1" applyAlignment="1">
      <alignment/>
    </xf>
    <xf numFmtId="0" fontId="3" fillId="0" borderId="14" xfId="0" applyFont="1" applyFill="1" applyBorder="1" applyAlignment="1">
      <alignment/>
    </xf>
    <xf numFmtId="191" fontId="9" fillId="0" borderId="0" xfId="0" applyNumberFormat="1" applyFont="1" applyFill="1" applyAlignment="1">
      <alignment vertical="center" wrapText="1"/>
    </xf>
    <xf numFmtId="191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>
      <alignment horizontal="center" vertical="center" wrapText="1" shrinkToFit="1"/>
    </xf>
    <xf numFmtId="191" fontId="9" fillId="0" borderId="17" xfId="0" applyNumberFormat="1" applyFont="1" applyFill="1" applyBorder="1" applyAlignment="1" applyProtection="1">
      <alignment horizontal="center" vertical="center" wrapText="1"/>
      <protection/>
    </xf>
    <xf numFmtId="2" fontId="9" fillId="0" borderId="14" xfId="43" applyNumberFormat="1" applyFont="1" applyFill="1" applyBorder="1" applyAlignment="1" applyProtection="1">
      <alignment horizontal="right" vertical="center"/>
      <protection/>
    </xf>
    <xf numFmtId="40" fontId="3" fillId="0" borderId="11" xfId="0" applyNumberFormat="1" applyFont="1" applyFill="1" applyBorder="1" applyAlignment="1">
      <alignment horizontal="right" vertical="center"/>
    </xf>
    <xf numFmtId="40" fontId="3" fillId="0" borderId="18" xfId="0" applyNumberFormat="1" applyFont="1" applyFill="1" applyBorder="1" applyAlignment="1">
      <alignment horizontal="right" vertical="center"/>
    </xf>
    <xf numFmtId="49" fontId="6" fillId="0" borderId="18" xfId="0" applyNumberFormat="1" applyFont="1" applyFill="1" applyBorder="1" applyAlignment="1">
      <alignment horizontal="left" vertical="center" wrapText="1"/>
    </xf>
    <xf numFmtId="4" fontId="2" fillId="0" borderId="14" xfId="0" applyNumberFormat="1" applyFont="1" applyFill="1" applyBorder="1" applyAlignment="1">
      <alignment/>
    </xf>
    <xf numFmtId="0" fontId="2" fillId="0" borderId="11" xfId="0" applyNumberFormat="1" applyFont="1" applyFill="1" applyBorder="1" applyAlignment="1">
      <alignment horizontal="left" vertical="center" shrinkToFit="1"/>
    </xf>
    <xf numFmtId="4" fontId="2" fillId="0" borderId="14" xfId="0" applyNumberFormat="1" applyFont="1" applyFill="1" applyBorder="1" applyAlignment="1">
      <alignment vertical="center" shrinkToFit="1"/>
    </xf>
    <xf numFmtId="40" fontId="2" fillId="0" borderId="14" xfId="0" applyNumberFormat="1" applyFont="1" applyFill="1" applyBorder="1" applyAlignment="1">
      <alignment horizontal="left" vertical="center" shrinkToFit="1"/>
    </xf>
    <xf numFmtId="0" fontId="2" fillId="0" borderId="19" xfId="0" applyNumberFormat="1" applyFont="1" applyFill="1" applyBorder="1" applyAlignment="1">
      <alignment horizontal="left" vertical="center" shrinkToFit="1"/>
    </xf>
    <xf numFmtId="40" fontId="3" fillId="0" borderId="17" xfId="0" applyNumberFormat="1" applyFont="1" applyFill="1" applyBorder="1" applyAlignment="1">
      <alignment horizontal="right" vertical="center"/>
    </xf>
    <xf numFmtId="186" fontId="2" fillId="0" borderId="14" xfId="0" applyNumberFormat="1" applyFont="1" applyFill="1" applyBorder="1" applyAlignment="1">
      <alignment vertical="center" shrinkToFit="1"/>
    </xf>
    <xf numFmtId="4" fontId="2" fillId="0" borderId="17" xfId="0" applyNumberFormat="1" applyFont="1" applyFill="1" applyBorder="1" applyAlignment="1">
      <alignment/>
    </xf>
    <xf numFmtId="49" fontId="6" fillId="0" borderId="2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/>
    </xf>
    <xf numFmtId="0" fontId="2" fillId="33" borderId="14" xfId="0" applyNumberFormat="1" applyFont="1" applyFill="1" applyBorder="1" applyAlignment="1">
      <alignment horizontal="center" vertical="center" wrapText="1" shrinkToFit="1"/>
    </xf>
    <xf numFmtId="0" fontId="2" fillId="33" borderId="18" xfId="0" applyNumberFormat="1" applyFont="1" applyFill="1" applyBorder="1" applyAlignment="1">
      <alignment horizontal="center" vertical="center" wrapText="1" shrinkToFit="1"/>
    </xf>
    <xf numFmtId="0" fontId="2" fillId="0" borderId="0" xfId="0" applyNumberFormat="1" applyFont="1" applyFill="1" applyBorder="1" applyAlignment="1">
      <alignment/>
    </xf>
    <xf numFmtId="191" fontId="9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vertical="center"/>
    </xf>
    <xf numFmtId="0" fontId="2" fillId="0" borderId="14" xfId="0" applyNumberFormat="1" applyFont="1" applyFill="1" applyBorder="1" applyAlignment="1">
      <alignment horizontal="left" vertical="center"/>
    </xf>
    <xf numFmtId="185" fontId="0" fillId="0" borderId="0" xfId="0" applyNumberFormat="1" applyFont="1" applyFill="1" applyBorder="1" applyAlignment="1">
      <alignment/>
    </xf>
    <xf numFmtId="0" fontId="9" fillId="0" borderId="14" xfId="0" applyNumberFormat="1" applyFont="1" applyFill="1" applyBorder="1" applyAlignment="1" applyProtection="1">
      <alignment horizontal="center" vertical="center"/>
      <protection/>
    </xf>
    <xf numFmtId="0" fontId="9" fillId="0" borderId="17" xfId="0" applyFont="1" applyFill="1" applyBorder="1" applyAlignment="1">
      <alignment horizontal="center" vertical="center" wrapText="1"/>
    </xf>
    <xf numFmtId="191" fontId="9" fillId="0" borderId="14" xfId="0" applyNumberFormat="1" applyFont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right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" fontId="3" fillId="0" borderId="14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left" vertical="center" wrapText="1"/>
    </xf>
    <xf numFmtId="49" fontId="11" fillId="0" borderId="16" xfId="0" applyNumberFormat="1" applyFont="1" applyFill="1" applyBorder="1" applyAlignment="1" applyProtection="1">
      <alignment horizontal="left" vertical="center"/>
      <protection/>
    </xf>
    <xf numFmtId="191" fontId="11" fillId="0" borderId="0" xfId="43" applyNumberFormat="1" applyFont="1" applyAlignment="1">
      <alignment horizontal="right" vertical="center"/>
    </xf>
    <xf numFmtId="0" fontId="12" fillId="0" borderId="0" xfId="0" applyNumberFormat="1" applyFont="1" applyFill="1" applyBorder="1" applyAlignment="1">
      <alignment/>
    </xf>
    <xf numFmtId="191" fontId="11" fillId="0" borderId="14" xfId="0" applyNumberFormat="1" applyFont="1" applyFill="1" applyBorder="1" applyAlignment="1">
      <alignment horizontal="center" vertical="center" wrapText="1"/>
    </xf>
    <xf numFmtId="0" fontId="13" fillId="0" borderId="14" xfId="0" applyNumberFormat="1" applyFont="1" applyFill="1" applyBorder="1" applyAlignment="1">
      <alignment/>
    </xf>
    <xf numFmtId="4" fontId="13" fillId="0" borderId="14" xfId="0" applyNumberFormat="1" applyFont="1" applyFill="1" applyBorder="1" applyAlignment="1">
      <alignment horizontal="right" vertical="center"/>
    </xf>
    <xf numFmtId="0" fontId="12" fillId="0" borderId="14" xfId="0" applyNumberFormat="1" applyFont="1" applyFill="1" applyBorder="1" applyAlignment="1">
      <alignment/>
    </xf>
    <xf numFmtId="49" fontId="14" fillId="0" borderId="14" xfId="0" applyNumberFormat="1" applyFont="1" applyFill="1" applyBorder="1" applyAlignment="1">
      <alignment horizontal="left" vertical="center" wrapText="1"/>
    </xf>
    <xf numFmtId="49" fontId="13" fillId="0" borderId="14" xfId="0" applyNumberFormat="1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left" vertical="center" wrapText="1"/>
    </xf>
    <xf numFmtId="4" fontId="3" fillId="0" borderId="21" xfId="0" applyNumberFormat="1" applyFont="1" applyBorder="1" applyAlignment="1">
      <alignment horizontal="right" vertical="center"/>
    </xf>
    <xf numFmtId="4" fontId="3" fillId="0" borderId="18" xfId="0" applyNumberFormat="1" applyFont="1" applyFill="1" applyBorder="1" applyAlignment="1">
      <alignment horizontal="right" vertical="center"/>
    </xf>
    <xf numFmtId="0" fontId="3" fillId="0" borderId="22" xfId="0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left" vertical="center" wrapText="1"/>
    </xf>
    <xf numFmtId="4" fontId="3" fillId="0" borderId="22" xfId="0" applyNumberFormat="1" applyFont="1" applyBorder="1" applyAlignment="1">
      <alignment horizontal="right" vertical="center"/>
    </xf>
    <xf numFmtId="0" fontId="0" fillId="0" borderId="22" xfId="0" applyNumberFormat="1" applyFont="1" applyFill="1" applyBorder="1" applyAlignment="1">
      <alignment/>
    </xf>
    <xf numFmtId="49" fontId="3" fillId="0" borderId="14" xfId="0" applyNumberFormat="1" applyFont="1" applyFill="1" applyBorder="1" applyAlignment="1">
      <alignment horizontal="left" vertical="center"/>
    </xf>
    <xf numFmtId="4" fontId="3" fillId="0" borderId="23" xfId="0" applyNumberFormat="1" applyFont="1" applyFill="1" applyBorder="1" applyAlignment="1">
      <alignment horizontal="right" vertical="center"/>
    </xf>
    <xf numFmtId="4" fontId="3" fillId="0" borderId="22" xfId="0" applyNumberFormat="1" applyFont="1" applyFill="1" applyBorder="1" applyAlignment="1">
      <alignment horizontal="right" vertical="center"/>
    </xf>
    <xf numFmtId="0" fontId="3" fillId="0" borderId="24" xfId="0" applyFont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Border="1" applyAlignment="1">
      <alignment horizontal="center" vertical="center" wrapText="1" shrinkToFit="1"/>
    </xf>
    <xf numFmtId="191" fontId="2" fillId="33" borderId="0" xfId="0" applyNumberFormat="1" applyFont="1" applyFill="1" applyBorder="1" applyAlignment="1">
      <alignment horizontal="center" vertical="center" wrapText="1" shrinkToFit="1"/>
    </xf>
    <xf numFmtId="49" fontId="6" fillId="0" borderId="14" xfId="0" applyNumberFormat="1" applyFont="1" applyFill="1" applyBorder="1" applyAlignment="1" applyProtection="1">
      <alignment vertical="center" wrapText="1"/>
      <protection/>
    </xf>
    <xf numFmtId="49" fontId="6" fillId="0" borderId="14" xfId="0" applyNumberFormat="1" applyFont="1" applyBorder="1" applyAlignment="1">
      <alignment vertical="center" wrapText="1"/>
    </xf>
    <xf numFmtId="4" fontId="0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right" vertical="center"/>
    </xf>
    <xf numFmtId="49" fontId="6" fillId="0" borderId="14" xfId="0" applyNumberFormat="1" applyFont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center" vertical="center" wrapText="1" shrinkToFit="1"/>
    </xf>
    <xf numFmtId="0" fontId="0" fillId="0" borderId="0" xfId="0" applyNumberFormat="1" applyFont="1" applyFill="1" applyBorder="1" applyAlignment="1">
      <alignment/>
    </xf>
    <xf numFmtId="0" fontId="2" fillId="33" borderId="18" xfId="0" applyFont="1" applyFill="1" applyBorder="1" applyAlignment="1">
      <alignment horizontal="center" vertical="center" wrapText="1" shrinkToFit="1"/>
    </xf>
    <xf numFmtId="0" fontId="2" fillId="33" borderId="25" xfId="0" applyFont="1" applyFill="1" applyBorder="1" applyAlignment="1">
      <alignment horizontal="center" vertical="center" wrapText="1" shrinkToFit="1"/>
    </xf>
    <xf numFmtId="0" fontId="2" fillId="33" borderId="20" xfId="0" applyNumberFormat="1" applyFont="1" applyFill="1" applyBorder="1" applyAlignment="1">
      <alignment horizontal="center" vertical="center" wrapText="1" shrinkToFit="1"/>
    </xf>
    <xf numFmtId="0" fontId="2" fillId="33" borderId="19" xfId="0" applyNumberFormat="1" applyFont="1" applyFill="1" applyBorder="1" applyAlignment="1">
      <alignment horizontal="center" vertical="center" wrapText="1" shrinkToFit="1"/>
    </xf>
    <xf numFmtId="0" fontId="2" fillId="33" borderId="14" xfId="0" applyFont="1" applyFill="1" applyBorder="1" applyAlignment="1">
      <alignment horizontal="center" vertical="center" wrapText="1" shrinkToFit="1"/>
    </xf>
    <xf numFmtId="0" fontId="2" fillId="0" borderId="26" xfId="0" applyNumberFormat="1" applyFont="1" applyFill="1" applyBorder="1" applyAlignment="1">
      <alignment horizontal="center"/>
    </xf>
    <xf numFmtId="0" fontId="2" fillId="0" borderId="27" xfId="0" applyNumberFormat="1" applyFont="1" applyFill="1" applyBorder="1" applyAlignment="1">
      <alignment horizontal="center"/>
    </xf>
    <xf numFmtId="49" fontId="6" fillId="0" borderId="28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center" vertical="center" wrapText="1"/>
      <protection/>
    </xf>
    <xf numFmtId="49" fontId="6" fillId="0" borderId="14" xfId="0" applyNumberFormat="1" applyFont="1" applyFill="1" applyBorder="1" applyAlignment="1" applyProtection="1">
      <alignment horizontal="center" vertical="center" wrapText="1"/>
      <protection/>
    </xf>
    <xf numFmtId="49" fontId="6" fillId="0" borderId="29" xfId="0" applyNumberFormat="1" applyFont="1" applyFill="1" applyBorder="1" applyAlignment="1" applyProtection="1">
      <alignment horizontal="center" vertical="center" wrapText="1"/>
      <protection/>
    </xf>
    <xf numFmtId="49" fontId="6" fillId="0" borderId="30" xfId="0" applyNumberFormat="1" applyFont="1" applyFill="1" applyBorder="1" applyAlignment="1" applyProtection="1">
      <alignment horizontal="center" vertical="center" wrapText="1"/>
      <protection/>
    </xf>
    <xf numFmtId="49" fontId="6" fillId="0" borderId="31" xfId="0" applyNumberFormat="1" applyFont="1" applyFill="1" applyBorder="1" applyAlignment="1" applyProtection="1">
      <alignment horizontal="center" vertical="center" wrapText="1"/>
      <protection/>
    </xf>
    <xf numFmtId="49" fontId="6" fillId="0" borderId="29" xfId="0" applyNumberFormat="1" applyFont="1" applyBorder="1" applyAlignment="1">
      <alignment horizontal="center" vertical="center" wrapText="1"/>
    </xf>
    <xf numFmtId="49" fontId="6" fillId="0" borderId="30" xfId="0" applyNumberFormat="1" applyFont="1" applyBorder="1" applyAlignment="1">
      <alignment horizontal="center" vertical="center" wrapText="1"/>
    </xf>
    <xf numFmtId="49" fontId="6" fillId="0" borderId="31" xfId="0" applyNumberFormat="1" applyFont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4" xfId="0" applyNumberFormat="1" applyFont="1" applyFill="1" applyBorder="1" applyAlignment="1" applyProtection="1">
      <alignment horizontal="center" vertical="center"/>
      <protection/>
    </xf>
    <xf numFmtId="0" fontId="9" fillId="0" borderId="22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191" fontId="9" fillId="0" borderId="14" xfId="0" applyNumberFormat="1" applyFont="1" applyFill="1" applyBorder="1" applyAlignment="1">
      <alignment horizontal="center" vertical="center" wrapText="1"/>
    </xf>
    <xf numFmtId="191" fontId="9" fillId="0" borderId="16" xfId="43" applyNumberFormat="1" applyFont="1" applyBorder="1" applyAlignment="1">
      <alignment horizontal="center" vertical="center"/>
    </xf>
    <xf numFmtId="191" fontId="9" fillId="0" borderId="14" xfId="0" applyNumberFormat="1" applyFont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191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6417;&#20426;&#20848;&#21457;\&#36130;&#25919;&#23616;&#20027;&#31649;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6财政"/>
      <sheetName val="2016地税"/>
      <sheetName val="Sheet3"/>
      <sheetName val="Sheet1"/>
      <sheetName val="Sheet2"/>
    </sheetNames>
    <sheetDataSet>
      <sheetData sheetId="3">
        <row r="1">
          <cell r="B1">
            <v>622440</v>
          </cell>
        </row>
        <row r="2">
          <cell r="B2">
            <v>12920</v>
          </cell>
        </row>
        <row r="3">
          <cell r="B3">
            <v>19950</v>
          </cell>
        </row>
        <row r="4">
          <cell r="B4">
            <v>65170</v>
          </cell>
        </row>
        <row r="5">
          <cell r="B5">
            <v>1140</v>
          </cell>
        </row>
        <row r="6">
          <cell r="B6">
            <v>83790</v>
          </cell>
        </row>
        <row r="7">
          <cell r="B7">
            <v>570</v>
          </cell>
        </row>
        <row r="8">
          <cell r="B8">
            <v>59480</v>
          </cell>
        </row>
        <row r="9">
          <cell r="B9">
            <v>55860</v>
          </cell>
        </row>
        <row r="10">
          <cell r="B10">
            <v>46550</v>
          </cell>
        </row>
        <row r="11">
          <cell r="B11">
            <v>2739800</v>
          </cell>
        </row>
        <row r="12">
          <cell r="B12">
            <v>11970</v>
          </cell>
        </row>
        <row r="13">
          <cell r="B13">
            <v>927000</v>
          </cell>
        </row>
        <row r="14">
          <cell r="B14">
            <v>65170</v>
          </cell>
        </row>
        <row r="15">
          <cell r="B15">
            <v>69480</v>
          </cell>
        </row>
        <row r="17">
          <cell r="B17">
            <v>158903.67</v>
          </cell>
        </row>
        <row r="18">
          <cell r="B18">
            <v>18284.24</v>
          </cell>
        </row>
        <row r="19">
          <cell r="B19">
            <v>23288.16</v>
          </cell>
        </row>
        <row r="20">
          <cell r="B20">
            <v>17804.11</v>
          </cell>
        </row>
        <row r="21">
          <cell r="B21">
            <v>10427.19</v>
          </cell>
        </row>
        <row r="22">
          <cell r="B22">
            <v>12882.33</v>
          </cell>
        </row>
        <row r="23">
          <cell r="B23">
            <v>574952.23</v>
          </cell>
        </row>
        <row r="24">
          <cell r="B24">
            <v>15903.43</v>
          </cell>
        </row>
        <row r="25">
          <cell r="B25">
            <v>17442.82</v>
          </cell>
        </row>
        <row r="27">
          <cell r="B27">
            <v>321600</v>
          </cell>
        </row>
        <row r="28">
          <cell r="B28">
            <v>33600</v>
          </cell>
        </row>
        <row r="29">
          <cell r="B29">
            <v>86400</v>
          </cell>
        </row>
        <row r="30">
          <cell r="B30">
            <v>38400</v>
          </cell>
        </row>
        <row r="31">
          <cell r="B31">
            <v>28800</v>
          </cell>
        </row>
        <row r="32">
          <cell r="B32">
            <v>24000</v>
          </cell>
        </row>
        <row r="33">
          <cell r="B33">
            <v>1444800</v>
          </cell>
        </row>
        <row r="34">
          <cell r="B34">
            <v>43200</v>
          </cell>
        </row>
        <row r="35">
          <cell r="B35">
            <v>57600</v>
          </cell>
        </row>
        <row r="37">
          <cell r="B37">
            <v>1605072</v>
          </cell>
        </row>
        <row r="38">
          <cell r="B38">
            <v>172092</v>
          </cell>
        </row>
        <row r="39">
          <cell r="B39">
            <v>220356</v>
          </cell>
        </row>
        <row r="40">
          <cell r="B40">
            <v>191880</v>
          </cell>
        </row>
        <row r="41">
          <cell r="B41">
            <v>95136</v>
          </cell>
        </row>
        <row r="42">
          <cell r="B42">
            <v>186180</v>
          </cell>
        </row>
        <row r="43">
          <cell r="B43">
            <v>5740500</v>
          </cell>
        </row>
        <row r="44">
          <cell r="B44">
            <v>177036</v>
          </cell>
        </row>
        <row r="45">
          <cell r="B45">
            <v>185616</v>
          </cell>
        </row>
        <row r="47">
          <cell r="B47">
            <v>532680</v>
          </cell>
        </row>
        <row r="48">
          <cell r="B48">
            <v>323676</v>
          </cell>
        </row>
        <row r="49">
          <cell r="B49">
            <v>363876</v>
          </cell>
        </row>
        <row r="50">
          <cell r="B50">
            <v>473616</v>
          </cell>
        </row>
        <row r="51">
          <cell r="B51">
            <v>525480</v>
          </cell>
        </row>
        <row r="53">
          <cell r="B53">
            <v>1632000</v>
          </cell>
        </row>
        <row r="54">
          <cell r="B54">
            <v>210000</v>
          </cell>
        </row>
        <row r="55">
          <cell r="B55">
            <v>270000</v>
          </cell>
        </row>
        <row r="56">
          <cell r="B56">
            <v>144000</v>
          </cell>
        </row>
        <row r="57">
          <cell r="B57">
            <v>90000</v>
          </cell>
        </row>
        <row r="58">
          <cell r="B58">
            <v>90000</v>
          </cell>
        </row>
        <row r="59">
          <cell r="B59">
            <v>6072000</v>
          </cell>
        </row>
        <row r="60">
          <cell r="B60">
            <v>126000</v>
          </cell>
        </row>
        <row r="61">
          <cell r="B61">
            <v>144000</v>
          </cell>
        </row>
        <row r="63">
          <cell r="B63">
            <v>5197.92</v>
          </cell>
        </row>
        <row r="64">
          <cell r="B64">
            <v>699.72</v>
          </cell>
        </row>
        <row r="65">
          <cell r="B65">
            <v>600.12</v>
          </cell>
        </row>
        <row r="66">
          <cell r="B66">
            <v>1100.04</v>
          </cell>
        </row>
        <row r="67">
          <cell r="B67">
            <v>500.04</v>
          </cell>
        </row>
        <row r="68">
          <cell r="B68">
            <v>1000.2</v>
          </cell>
        </row>
        <row r="69">
          <cell r="B69">
            <v>20591.76</v>
          </cell>
        </row>
        <row r="70">
          <cell r="B70">
            <v>1200.24</v>
          </cell>
        </row>
        <row r="71">
          <cell r="B71">
            <v>399.84</v>
          </cell>
        </row>
        <row r="73">
          <cell r="B73">
            <v>4073304</v>
          </cell>
        </row>
        <row r="74">
          <cell r="B74">
            <v>458316</v>
          </cell>
        </row>
        <row r="75">
          <cell r="B75">
            <v>584388</v>
          </cell>
        </row>
        <row r="76">
          <cell r="B76">
            <v>14627364</v>
          </cell>
        </row>
        <row r="79">
          <cell r="B79">
            <v>133044.36</v>
          </cell>
        </row>
        <row r="80">
          <cell r="B80">
            <v>435000</v>
          </cell>
        </row>
        <row r="81">
          <cell r="B81">
            <v>18384</v>
          </cell>
        </row>
        <row r="82">
          <cell r="B82">
            <v>19104</v>
          </cell>
        </row>
        <row r="83">
          <cell r="B83">
            <v>261000</v>
          </cell>
        </row>
        <row r="84">
          <cell r="B84">
            <v>19130.28</v>
          </cell>
        </row>
        <row r="85">
          <cell r="B85">
            <v>10999.68</v>
          </cell>
        </row>
        <row r="86">
          <cell r="B86">
            <v>1646.28</v>
          </cell>
        </row>
        <row r="87">
          <cell r="B87">
            <v>513152.76</v>
          </cell>
        </row>
        <row r="88">
          <cell r="B88">
            <v>2755000</v>
          </cell>
        </row>
        <row r="89">
          <cell r="B89">
            <v>16155.36</v>
          </cell>
        </row>
        <row r="90">
          <cell r="B90">
            <v>58000</v>
          </cell>
        </row>
        <row r="91">
          <cell r="B91">
            <v>14484.12</v>
          </cell>
        </row>
        <row r="92">
          <cell r="B92">
            <v>116000</v>
          </cell>
        </row>
        <row r="94">
          <cell r="B94">
            <v>92300</v>
          </cell>
        </row>
        <row r="95">
          <cell r="B95">
            <v>10800</v>
          </cell>
        </row>
        <row r="96">
          <cell r="B96">
            <v>13100</v>
          </cell>
        </row>
        <row r="97">
          <cell r="B97">
            <v>11200</v>
          </cell>
        </row>
        <row r="98">
          <cell r="B98">
            <v>8400</v>
          </cell>
        </row>
        <row r="99">
          <cell r="B99">
            <v>7000</v>
          </cell>
        </row>
        <row r="100">
          <cell r="B100">
            <v>298900</v>
          </cell>
        </row>
        <row r="101">
          <cell r="B101">
            <v>9800</v>
          </cell>
        </row>
        <row r="102">
          <cell r="B102">
            <v>11200</v>
          </cell>
        </row>
        <row r="104">
          <cell r="B104">
            <v>659040</v>
          </cell>
        </row>
        <row r="105">
          <cell r="B105">
            <v>63600</v>
          </cell>
        </row>
        <row r="106">
          <cell r="B106">
            <v>79200</v>
          </cell>
        </row>
        <row r="107">
          <cell r="B107">
            <v>62400</v>
          </cell>
        </row>
        <row r="108">
          <cell r="B108">
            <v>45600</v>
          </cell>
        </row>
        <row r="109">
          <cell r="B109">
            <v>36000</v>
          </cell>
        </row>
        <row r="110">
          <cell r="B110">
            <v>2280960</v>
          </cell>
        </row>
        <row r="111">
          <cell r="B111">
            <v>52800</v>
          </cell>
        </row>
        <row r="112">
          <cell r="B112">
            <v>60000</v>
          </cell>
        </row>
        <row r="114">
          <cell r="B114">
            <v>0</v>
          </cell>
        </row>
        <row r="115">
          <cell r="B115">
            <v>1394598.38</v>
          </cell>
        </row>
        <row r="116">
          <cell r="B116">
            <v>265636.59</v>
          </cell>
        </row>
        <row r="117">
          <cell r="B117">
            <v>339120.08</v>
          </cell>
        </row>
        <row r="118">
          <cell r="B118">
            <v>313009.92</v>
          </cell>
        </row>
        <row r="119">
          <cell r="B119">
            <v>180926.78</v>
          </cell>
        </row>
        <row r="120">
          <cell r="B120">
            <v>237624.19</v>
          </cell>
        </row>
        <row r="121">
          <cell r="B121">
            <v>8588650.47</v>
          </cell>
        </row>
        <row r="122">
          <cell r="B122">
            <v>281081.66</v>
          </cell>
        </row>
        <row r="123">
          <cell r="B123">
            <v>307193.47</v>
          </cell>
        </row>
        <row r="126">
          <cell r="B126">
            <v>24175.2</v>
          </cell>
        </row>
        <row r="127">
          <cell r="B127">
            <v>2556</v>
          </cell>
        </row>
        <row r="128">
          <cell r="B128">
            <v>3108</v>
          </cell>
        </row>
        <row r="129">
          <cell r="B129">
            <v>2515.2</v>
          </cell>
        </row>
        <row r="130">
          <cell r="B130">
            <v>1548</v>
          </cell>
        </row>
        <row r="131">
          <cell r="B131">
            <v>2414.4</v>
          </cell>
        </row>
        <row r="132">
          <cell r="B132">
            <v>83752.8</v>
          </cell>
        </row>
        <row r="133">
          <cell r="B133">
            <v>2364</v>
          </cell>
        </row>
        <row r="134">
          <cell r="B134">
            <v>2560.8</v>
          </cell>
        </row>
        <row r="136">
          <cell r="B136">
            <v>0</v>
          </cell>
        </row>
        <row r="137">
          <cell r="B137">
            <v>0</v>
          </cell>
        </row>
        <row r="138">
          <cell r="B138">
            <v>139728.96</v>
          </cell>
        </row>
        <row r="139">
          <cell r="B139">
            <v>106824.66</v>
          </cell>
        </row>
        <row r="140">
          <cell r="B140">
            <v>0</v>
          </cell>
        </row>
        <row r="141">
          <cell r="B141">
            <v>77294</v>
          </cell>
        </row>
        <row r="142">
          <cell r="B142">
            <v>3449713.39</v>
          </cell>
        </row>
        <row r="143">
          <cell r="B143">
            <v>95420.56</v>
          </cell>
        </row>
        <row r="144">
          <cell r="B144">
            <v>104656.91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23.421875" style="0" customWidth="1"/>
    <col min="2" max="2" width="15.7109375" style="0" customWidth="1"/>
    <col min="3" max="3" width="14.8515625" style="0" customWidth="1"/>
    <col min="4" max="4" width="35.57421875" style="0" customWidth="1"/>
    <col min="5" max="6" width="16.00390625" style="0" bestFit="1" customWidth="1"/>
    <col min="7" max="7" width="14.57421875" style="0" customWidth="1"/>
  </cols>
  <sheetData>
    <row r="1" spans="1:4" ht="30" customHeight="1">
      <c r="A1" s="95" t="s">
        <v>12</v>
      </c>
      <c r="B1" s="96"/>
      <c r="C1" s="96"/>
      <c r="D1" s="96"/>
    </row>
    <row r="2" spans="1:4" ht="15" customHeight="1">
      <c r="A2" s="1" t="s">
        <v>10</v>
      </c>
      <c r="D2" s="1" t="s">
        <v>11</v>
      </c>
    </row>
    <row r="3" spans="1:5" ht="15" customHeight="1">
      <c r="A3" s="97" t="s">
        <v>0</v>
      </c>
      <c r="B3" s="98"/>
      <c r="C3" s="101" t="s">
        <v>1</v>
      </c>
      <c r="D3" s="101"/>
      <c r="E3" s="101"/>
    </row>
    <row r="4" spans="1:5" ht="15" customHeight="1">
      <c r="A4" s="8" t="s">
        <v>2</v>
      </c>
      <c r="B4" s="8" t="s">
        <v>3</v>
      </c>
      <c r="C4" s="99" t="s">
        <v>2</v>
      </c>
      <c r="D4" s="100"/>
      <c r="E4" s="16" t="s">
        <v>3</v>
      </c>
    </row>
    <row r="5" spans="1:5" ht="12.75">
      <c r="A5" s="10"/>
      <c r="B5" s="10"/>
      <c r="C5" s="7" t="s">
        <v>13</v>
      </c>
      <c r="D5" s="5" t="s">
        <v>14</v>
      </c>
      <c r="E5" s="6">
        <v>107487360.67</v>
      </c>
    </row>
    <row r="6" spans="1:5" ht="12.75">
      <c r="A6" s="10"/>
      <c r="B6" s="10"/>
      <c r="C6" s="7" t="s">
        <v>15</v>
      </c>
      <c r="D6" s="5" t="s">
        <v>16</v>
      </c>
      <c r="E6" s="6">
        <v>33896841.05</v>
      </c>
    </row>
    <row r="7" spans="1:5" ht="12.75">
      <c r="A7" s="10"/>
      <c r="B7" s="10"/>
      <c r="C7" s="7" t="s">
        <v>17</v>
      </c>
      <c r="D7" s="5" t="s">
        <v>18</v>
      </c>
      <c r="E7" s="6">
        <v>17297330.07</v>
      </c>
    </row>
    <row r="8" spans="1:5" ht="12.75">
      <c r="A8" s="10"/>
      <c r="B8" s="10"/>
      <c r="C8" s="7" t="s">
        <v>19</v>
      </c>
      <c r="D8" s="5" t="s">
        <v>20</v>
      </c>
      <c r="E8" s="6">
        <v>180800</v>
      </c>
    </row>
    <row r="9" spans="1:5" ht="12.75">
      <c r="A9" s="10"/>
      <c r="B9" s="10"/>
      <c r="C9" s="7" t="s">
        <v>21</v>
      </c>
      <c r="D9" s="5" t="s">
        <v>22</v>
      </c>
      <c r="E9" s="6">
        <v>458000</v>
      </c>
    </row>
    <row r="10" spans="1:5" ht="12.75">
      <c r="A10" s="10"/>
      <c r="B10" s="10"/>
      <c r="C10" s="7" t="s">
        <v>23</v>
      </c>
      <c r="D10" s="5" t="s">
        <v>24</v>
      </c>
      <c r="E10" s="6">
        <v>1755958</v>
      </c>
    </row>
    <row r="11" spans="1:6" ht="12.75">
      <c r="A11" s="10"/>
      <c r="B11" s="10"/>
      <c r="C11" s="7" t="s">
        <v>25</v>
      </c>
      <c r="D11" s="5" t="s">
        <v>26</v>
      </c>
      <c r="E11" s="6">
        <v>99000</v>
      </c>
      <c r="F11" s="12"/>
    </row>
    <row r="12" spans="1:5" ht="12.75">
      <c r="A12" s="10"/>
      <c r="B12" s="10"/>
      <c r="C12" s="7" t="s">
        <v>27</v>
      </c>
      <c r="D12" s="5" t="s">
        <v>28</v>
      </c>
      <c r="E12" s="6">
        <v>4833272.98</v>
      </c>
    </row>
    <row r="13" spans="1:5" ht="12.75">
      <c r="A13" s="10"/>
      <c r="B13" s="10"/>
      <c r="C13" s="7" t="s">
        <v>29</v>
      </c>
      <c r="D13" s="5" t="s">
        <v>30</v>
      </c>
      <c r="E13" s="6">
        <v>9272480</v>
      </c>
    </row>
    <row r="14" spans="1:5" ht="12.75">
      <c r="A14" s="10"/>
      <c r="B14" s="10"/>
      <c r="C14" s="7" t="s">
        <v>31</v>
      </c>
      <c r="D14" s="5" t="s">
        <v>32</v>
      </c>
      <c r="E14" s="6">
        <v>49600</v>
      </c>
    </row>
    <row r="15" spans="1:5" ht="12.75">
      <c r="A15" s="10"/>
      <c r="B15" s="10"/>
      <c r="C15" s="7" t="s">
        <v>33</v>
      </c>
      <c r="D15" s="5" t="s">
        <v>34</v>
      </c>
      <c r="E15" s="6">
        <v>49600</v>
      </c>
    </row>
    <row r="16" spans="1:5" ht="12.75">
      <c r="A16" s="10"/>
      <c r="B16" s="10"/>
      <c r="C16" s="7" t="s">
        <v>55</v>
      </c>
      <c r="D16" s="5" t="s">
        <v>56</v>
      </c>
      <c r="E16" s="6">
        <v>73540919.61999999</v>
      </c>
    </row>
    <row r="17" spans="1:5" ht="12.75">
      <c r="A17" s="10"/>
      <c r="B17" s="10"/>
      <c r="C17" s="7" t="s">
        <v>57</v>
      </c>
      <c r="D17" s="5" t="s">
        <v>18</v>
      </c>
      <c r="E17" s="6">
        <v>50129107.41</v>
      </c>
    </row>
    <row r="18" spans="1:5" ht="12.75">
      <c r="A18" s="10"/>
      <c r="B18" s="10"/>
      <c r="C18" s="7" t="s">
        <v>58</v>
      </c>
      <c r="D18" s="5" t="s">
        <v>59</v>
      </c>
      <c r="E18" s="6">
        <v>480000</v>
      </c>
    </row>
    <row r="19" spans="1:5" ht="12.75">
      <c r="A19" s="10"/>
      <c r="B19" s="10"/>
      <c r="C19" s="7" t="s">
        <v>60</v>
      </c>
      <c r="D19" s="5" t="s">
        <v>61</v>
      </c>
      <c r="E19" s="6">
        <v>15000000</v>
      </c>
    </row>
    <row r="20" spans="1:5" ht="12.75">
      <c r="A20" s="10"/>
      <c r="B20" s="10"/>
      <c r="C20" s="7" t="s">
        <v>62</v>
      </c>
      <c r="D20" s="5" t="s">
        <v>63</v>
      </c>
      <c r="E20" s="6">
        <v>1344494</v>
      </c>
    </row>
    <row r="21" spans="1:5" ht="12.75">
      <c r="A21" s="10"/>
      <c r="B21" s="10"/>
      <c r="C21" s="7" t="s">
        <v>64</v>
      </c>
      <c r="D21" s="5" t="s">
        <v>65</v>
      </c>
      <c r="E21" s="6">
        <v>605000</v>
      </c>
    </row>
    <row r="22" spans="1:5" ht="12.75">
      <c r="A22" s="10"/>
      <c r="B22" s="10"/>
      <c r="C22" s="7" t="s">
        <v>66</v>
      </c>
      <c r="D22" s="5" t="s">
        <v>24</v>
      </c>
      <c r="E22" s="6">
        <v>507000</v>
      </c>
    </row>
    <row r="23" spans="1:5" ht="12.75">
      <c r="A23" s="10"/>
      <c r="B23" s="10"/>
      <c r="C23" s="4" t="s">
        <v>67</v>
      </c>
      <c r="D23" s="5" t="s">
        <v>28</v>
      </c>
      <c r="E23" s="6">
        <v>3033861.21</v>
      </c>
    </row>
    <row r="24" spans="1:5" ht="12.75">
      <c r="A24" s="11"/>
      <c r="B24" s="11"/>
      <c r="C24" s="4" t="s">
        <v>68</v>
      </c>
      <c r="D24" s="5" t="s">
        <v>69</v>
      </c>
      <c r="E24" s="6">
        <v>2441457</v>
      </c>
    </row>
    <row r="25" spans="1:5" ht="12.75">
      <c r="A25" s="11"/>
      <c r="B25" s="11"/>
      <c r="C25" s="7" t="s">
        <v>35</v>
      </c>
      <c r="D25" s="5" t="s">
        <v>36</v>
      </c>
      <c r="E25" s="6">
        <v>5290000</v>
      </c>
    </row>
    <row r="26" spans="1:5" ht="12.75">
      <c r="A26" s="11"/>
      <c r="B26" s="11"/>
      <c r="C26" s="7" t="s">
        <v>37</v>
      </c>
      <c r="D26" s="5" t="s">
        <v>38</v>
      </c>
      <c r="E26" s="6">
        <v>5290000</v>
      </c>
    </row>
    <row r="27" spans="1:5" ht="12.75">
      <c r="A27" s="11"/>
      <c r="B27" s="11"/>
      <c r="C27" s="7" t="s">
        <v>39</v>
      </c>
      <c r="D27" s="5" t="s">
        <v>40</v>
      </c>
      <c r="E27" s="6">
        <v>5290000</v>
      </c>
    </row>
    <row r="28" spans="1:5" ht="12.75">
      <c r="A28" s="11"/>
      <c r="B28" s="11"/>
      <c r="C28" s="7" t="s">
        <v>41</v>
      </c>
      <c r="D28" s="5" t="s">
        <v>42</v>
      </c>
      <c r="E28" s="6">
        <v>8740000</v>
      </c>
    </row>
    <row r="29" spans="1:5" ht="12.75">
      <c r="A29" s="9" t="s">
        <v>4</v>
      </c>
      <c r="B29" s="17">
        <f>B32-B30</f>
        <v>118400014.91</v>
      </c>
      <c r="C29" s="7" t="s">
        <v>43</v>
      </c>
      <c r="D29" s="5" t="s">
        <v>44</v>
      </c>
      <c r="E29" s="6">
        <v>8740000</v>
      </c>
    </row>
    <row r="30" spans="1:5" ht="12.75">
      <c r="A30" s="2" t="s">
        <v>5</v>
      </c>
      <c r="B30" s="3"/>
      <c r="C30" s="7" t="s">
        <v>45</v>
      </c>
      <c r="D30" s="5" t="s">
        <v>46</v>
      </c>
      <c r="E30" s="6">
        <v>8740000</v>
      </c>
    </row>
    <row r="31" spans="1:5" ht="12.75">
      <c r="A31" s="2" t="s">
        <v>6</v>
      </c>
      <c r="B31" s="3"/>
      <c r="C31" s="7" t="s">
        <v>47</v>
      </c>
      <c r="D31" s="5" t="s">
        <v>48</v>
      </c>
      <c r="E31" s="6">
        <v>2175000</v>
      </c>
    </row>
    <row r="32" spans="1:5" ht="22.5">
      <c r="A32" s="2" t="s">
        <v>7</v>
      </c>
      <c r="B32" s="17">
        <f>B35-B33</f>
        <v>118400014.91</v>
      </c>
      <c r="C32" s="7" t="s">
        <v>49</v>
      </c>
      <c r="D32" s="5" t="s">
        <v>50</v>
      </c>
      <c r="E32" s="6">
        <v>2175000</v>
      </c>
    </row>
    <row r="33" spans="1:5" ht="12.75">
      <c r="A33" s="2" t="s">
        <v>8</v>
      </c>
      <c r="B33" s="3">
        <v>5292345.76</v>
      </c>
      <c r="C33" s="7" t="s">
        <v>51</v>
      </c>
      <c r="D33" s="5" t="s">
        <v>52</v>
      </c>
      <c r="E33" s="6">
        <v>1350000</v>
      </c>
    </row>
    <row r="34" spans="1:5" ht="12.75">
      <c r="A34" s="2" t="s">
        <v>9</v>
      </c>
      <c r="B34" s="2"/>
      <c r="C34" s="13" t="s">
        <v>53</v>
      </c>
      <c r="D34" s="14" t="s">
        <v>54</v>
      </c>
      <c r="E34" s="15">
        <v>825000</v>
      </c>
    </row>
    <row r="35" spans="1:5" ht="12.75">
      <c r="A35" s="2" t="s">
        <v>70</v>
      </c>
      <c r="B35" s="3">
        <v>123692360.67</v>
      </c>
      <c r="C35" s="102" t="s">
        <v>71</v>
      </c>
      <c r="D35" s="103"/>
      <c r="E35" s="3">
        <v>123692360.67</v>
      </c>
    </row>
  </sheetData>
  <sheetProtection/>
  <mergeCells count="5">
    <mergeCell ref="A1:D1"/>
    <mergeCell ref="A3:B3"/>
    <mergeCell ref="C4:D4"/>
    <mergeCell ref="C3:E3"/>
    <mergeCell ref="C35:D35"/>
  </mergeCells>
  <printOptions/>
  <pageMargins left="0.46" right="0.17" top="1" bottom="1" header="0.5" footer="0.5"/>
  <pageSetup fitToHeight="0" fitToWidth="0" horizontalDpi="300" verticalDpi="300" orientation="portrait" pageOrder="overThenDown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9"/>
  <sheetViews>
    <sheetView zoomScalePageLayoutView="0" workbookViewId="0" topLeftCell="A1">
      <selection activeCell="F5" sqref="F5"/>
    </sheetView>
  </sheetViews>
  <sheetFormatPr defaultColWidth="9.140625" defaultRowHeight="12.75"/>
  <cols>
    <col min="1" max="1" width="15.57421875" style="0" customWidth="1"/>
    <col min="2" max="2" width="20.00390625" style="0" customWidth="1"/>
    <col min="3" max="3" width="27.57421875" style="0" customWidth="1"/>
    <col min="4" max="4" width="16.28125" style="0" customWidth="1"/>
    <col min="5" max="5" width="18.7109375" style="0" customWidth="1"/>
    <col min="6" max="6" width="16.421875" style="0" bestFit="1" customWidth="1"/>
    <col min="7" max="7" width="17.8515625" style="0" customWidth="1"/>
    <col min="11" max="11" width="14.8515625" style="0" customWidth="1"/>
    <col min="14" max="14" width="15.00390625" style="0" customWidth="1"/>
  </cols>
  <sheetData>
    <row r="1" spans="1:14" ht="28.5">
      <c r="A1" s="19" t="s">
        <v>72</v>
      </c>
      <c r="B1" s="19"/>
      <c r="C1" s="19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12.75">
      <c r="A2" s="21" t="s">
        <v>73</v>
      </c>
      <c r="B2" s="113" t="s">
        <v>74</v>
      </c>
      <c r="C2" s="113"/>
      <c r="D2" s="113"/>
      <c r="E2" s="113"/>
      <c r="F2" s="113"/>
      <c r="G2" s="22"/>
      <c r="H2" s="22"/>
      <c r="I2" s="22"/>
      <c r="J2" s="22"/>
      <c r="K2" s="22"/>
      <c r="L2" s="22"/>
      <c r="M2" s="22"/>
      <c r="N2" s="23" t="s">
        <v>108</v>
      </c>
    </row>
    <row r="3" spans="1:14" ht="12.75">
      <c r="A3" s="114" t="s">
        <v>75</v>
      </c>
      <c r="B3" s="115" t="s">
        <v>76</v>
      </c>
      <c r="C3" s="115" t="s">
        <v>77</v>
      </c>
      <c r="D3" s="117" t="s">
        <v>78</v>
      </c>
      <c r="E3" s="25" t="s">
        <v>79</v>
      </c>
      <c r="F3" s="25"/>
      <c r="G3" s="25"/>
      <c r="H3" s="25"/>
      <c r="I3" s="117" t="s">
        <v>80</v>
      </c>
      <c r="J3" s="117" t="s">
        <v>81</v>
      </c>
      <c r="K3" s="117" t="s">
        <v>82</v>
      </c>
      <c r="L3" s="117" t="s">
        <v>83</v>
      </c>
      <c r="M3" s="117" t="s">
        <v>84</v>
      </c>
      <c r="N3" s="117" t="s">
        <v>9</v>
      </c>
    </row>
    <row r="4" spans="1:14" ht="24">
      <c r="A4" s="114"/>
      <c r="B4" s="116"/>
      <c r="C4" s="116"/>
      <c r="D4" s="117"/>
      <c r="E4" s="24" t="s">
        <v>85</v>
      </c>
      <c r="F4" s="24" t="s">
        <v>86</v>
      </c>
      <c r="G4" s="24" t="s">
        <v>87</v>
      </c>
      <c r="H4" s="24" t="s">
        <v>88</v>
      </c>
      <c r="I4" s="117"/>
      <c r="J4" s="117"/>
      <c r="K4" s="117"/>
      <c r="L4" s="117"/>
      <c r="M4" s="117"/>
      <c r="N4" s="117"/>
    </row>
    <row r="5" spans="1:14" ht="12.75">
      <c r="A5" s="55"/>
      <c r="B5" s="92"/>
      <c r="C5" s="56"/>
      <c r="D5" s="24">
        <f>SUM(D6:D108)</f>
        <v>123692360.67</v>
      </c>
      <c r="E5" s="24">
        <f>SUM(E6:E108)</f>
        <v>118400014.91</v>
      </c>
      <c r="F5" s="24">
        <f>SUM(F6:F108)</f>
        <v>116225014.91</v>
      </c>
      <c r="G5" s="24">
        <f>SUM(G6:G108)</f>
        <v>2175000</v>
      </c>
      <c r="H5" s="24">
        <f aca="true" t="shared" si="0" ref="H5:N5">SUM(H6:H108)</f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4">
        <f t="shared" si="0"/>
        <v>5292345.76</v>
      </c>
    </row>
    <row r="6" spans="1:14" ht="12.75">
      <c r="A6" s="106" t="s">
        <v>148</v>
      </c>
      <c r="B6" s="7" t="s">
        <v>158</v>
      </c>
      <c r="C6" s="62" t="s">
        <v>155</v>
      </c>
      <c r="D6" s="62">
        <v>13743592.76</v>
      </c>
      <c r="E6" s="62">
        <v>11790170.73</v>
      </c>
      <c r="F6" s="62">
        <v>11790170.73</v>
      </c>
      <c r="G6" s="62"/>
      <c r="H6" s="62"/>
      <c r="I6" s="62"/>
      <c r="J6" s="62"/>
      <c r="K6" s="62"/>
      <c r="L6" s="62"/>
      <c r="M6" s="62"/>
      <c r="N6" s="62">
        <v>1953422.03</v>
      </c>
    </row>
    <row r="7" spans="1:14" ht="12.75">
      <c r="A7" s="106"/>
      <c r="B7" s="63" t="s">
        <v>156</v>
      </c>
      <c r="C7" s="75" t="s">
        <v>160</v>
      </c>
      <c r="D7" s="62">
        <v>176800</v>
      </c>
      <c r="E7" s="62">
        <v>0</v>
      </c>
      <c r="F7" s="27">
        <v>0</v>
      </c>
      <c r="G7" s="26"/>
      <c r="H7" s="26"/>
      <c r="I7" s="27"/>
      <c r="J7" s="27"/>
      <c r="K7" s="27"/>
      <c r="L7" s="27"/>
      <c r="M7" s="27"/>
      <c r="N7" s="62">
        <v>176800</v>
      </c>
    </row>
    <row r="8" spans="1:14" ht="12.75">
      <c r="A8" s="106"/>
      <c r="B8" s="63" t="s">
        <v>156</v>
      </c>
      <c r="C8" s="75" t="s">
        <v>161</v>
      </c>
      <c r="D8" s="62">
        <v>4000</v>
      </c>
      <c r="E8" s="62">
        <v>4000</v>
      </c>
      <c r="F8" s="62">
        <v>4000</v>
      </c>
      <c r="G8" s="28"/>
      <c r="H8" s="28"/>
      <c r="I8" s="28"/>
      <c r="J8" s="28"/>
      <c r="K8" s="28"/>
      <c r="L8" s="28"/>
      <c r="M8" s="28"/>
      <c r="N8" s="28"/>
    </row>
    <row r="9" spans="1:14" ht="22.5">
      <c r="A9" s="106"/>
      <c r="B9" s="63" t="s">
        <v>162</v>
      </c>
      <c r="C9" s="75" t="s">
        <v>163</v>
      </c>
      <c r="D9" s="62">
        <v>458000</v>
      </c>
      <c r="E9" s="62">
        <v>0</v>
      </c>
      <c r="F9" s="27">
        <v>0</v>
      </c>
      <c r="G9" s="29"/>
      <c r="H9" s="29"/>
      <c r="I9" s="28"/>
      <c r="J9" s="28"/>
      <c r="K9" s="28"/>
      <c r="L9" s="28"/>
      <c r="M9" s="28"/>
      <c r="N9" s="62">
        <v>458000</v>
      </c>
    </row>
    <row r="10" spans="1:14" ht="12.75">
      <c r="A10" s="106"/>
      <c r="B10" s="63" t="s">
        <v>164</v>
      </c>
      <c r="C10" s="75" t="s">
        <v>124</v>
      </c>
      <c r="D10" s="62">
        <v>300000</v>
      </c>
      <c r="E10" s="62">
        <v>0</v>
      </c>
      <c r="F10" s="27">
        <v>0</v>
      </c>
      <c r="G10" s="28"/>
      <c r="H10" s="28"/>
      <c r="I10" s="28"/>
      <c r="J10" s="28"/>
      <c r="K10" s="28"/>
      <c r="L10" s="28"/>
      <c r="M10" s="28"/>
      <c r="N10" s="62">
        <v>300000</v>
      </c>
    </row>
    <row r="11" spans="1:14" ht="12.75">
      <c r="A11" s="106"/>
      <c r="B11" s="63" t="s">
        <v>164</v>
      </c>
      <c r="C11" s="75" t="s">
        <v>165</v>
      </c>
      <c r="D11" s="62">
        <v>9680</v>
      </c>
      <c r="E11" s="62">
        <v>0</v>
      </c>
      <c r="F11" s="27">
        <v>0</v>
      </c>
      <c r="G11" s="28"/>
      <c r="H11" s="28"/>
      <c r="I11" s="28"/>
      <c r="J11" s="28"/>
      <c r="K11" s="28"/>
      <c r="L11" s="28"/>
      <c r="M11" s="28"/>
      <c r="N11" s="62">
        <v>9680</v>
      </c>
    </row>
    <row r="12" spans="1:14" ht="12.75">
      <c r="A12" s="106"/>
      <c r="B12" s="63" t="s">
        <v>164</v>
      </c>
      <c r="C12" s="75" t="s">
        <v>166</v>
      </c>
      <c r="D12" s="62">
        <v>250000</v>
      </c>
      <c r="E12" s="62">
        <v>0</v>
      </c>
      <c r="F12" s="27">
        <v>0</v>
      </c>
      <c r="G12" s="28"/>
      <c r="H12" s="28"/>
      <c r="I12" s="28"/>
      <c r="J12" s="28"/>
      <c r="K12" s="28"/>
      <c r="L12" s="28"/>
      <c r="M12" s="28"/>
      <c r="N12" s="62">
        <v>250000</v>
      </c>
    </row>
    <row r="13" spans="1:14" ht="22.5">
      <c r="A13" s="106"/>
      <c r="B13" s="63" t="s">
        <v>164</v>
      </c>
      <c r="C13" s="75" t="s">
        <v>167</v>
      </c>
      <c r="D13" s="62">
        <v>30000</v>
      </c>
      <c r="E13" s="62">
        <v>0</v>
      </c>
      <c r="F13" s="27">
        <v>0</v>
      </c>
      <c r="G13" s="28"/>
      <c r="H13" s="28"/>
      <c r="I13" s="28"/>
      <c r="J13" s="28"/>
      <c r="K13" s="28"/>
      <c r="L13" s="28"/>
      <c r="M13" s="28"/>
      <c r="N13" s="62">
        <v>30000</v>
      </c>
    </row>
    <row r="14" spans="1:14" ht="12.75">
      <c r="A14" s="106"/>
      <c r="B14" s="63" t="s">
        <v>168</v>
      </c>
      <c r="C14" s="75" t="s">
        <v>169</v>
      </c>
      <c r="D14" s="62">
        <v>49600</v>
      </c>
      <c r="E14" s="62">
        <v>49600</v>
      </c>
      <c r="F14" s="62">
        <v>49600</v>
      </c>
      <c r="G14" s="11"/>
      <c r="H14" s="11"/>
      <c r="I14" s="11"/>
      <c r="J14" s="11"/>
      <c r="K14" s="11"/>
      <c r="L14" s="11"/>
      <c r="M14" s="11"/>
      <c r="N14" s="11"/>
    </row>
    <row r="15" spans="1:14" ht="22.5">
      <c r="A15" s="106"/>
      <c r="B15" s="63" t="s">
        <v>170</v>
      </c>
      <c r="C15" s="75" t="s">
        <v>171</v>
      </c>
      <c r="D15" s="62">
        <v>99000</v>
      </c>
      <c r="E15" s="62">
        <v>0</v>
      </c>
      <c r="F15" s="62">
        <v>0</v>
      </c>
      <c r="G15" s="11"/>
      <c r="H15" s="11"/>
      <c r="I15" s="11"/>
      <c r="J15" s="11"/>
      <c r="K15" s="11"/>
      <c r="L15" s="11"/>
      <c r="M15" s="11"/>
      <c r="N15" s="62">
        <v>99000</v>
      </c>
    </row>
    <row r="16" spans="1:14" ht="12.75">
      <c r="A16" s="106"/>
      <c r="B16" s="63" t="s">
        <v>172</v>
      </c>
      <c r="C16" s="75" t="s">
        <v>173</v>
      </c>
      <c r="D16" s="62">
        <v>825000</v>
      </c>
      <c r="E16" s="62">
        <v>825000</v>
      </c>
      <c r="F16" s="62">
        <v>0</v>
      </c>
      <c r="G16" s="62">
        <v>825000</v>
      </c>
      <c r="H16" s="11"/>
      <c r="I16" s="11"/>
      <c r="J16" s="11"/>
      <c r="K16" s="11"/>
      <c r="L16" s="11"/>
      <c r="M16" s="11"/>
      <c r="N16" s="11"/>
    </row>
    <row r="17" spans="1:14" ht="12.75">
      <c r="A17" s="107" t="s">
        <v>149</v>
      </c>
      <c r="B17" s="7" t="s">
        <v>158</v>
      </c>
      <c r="C17" s="75" t="s">
        <v>90</v>
      </c>
      <c r="D17" s="62">
        <v>1429983.99</v>
      </c>
      <c r="E17" s="62">
        <v>1320278.55</v>
      </c>
      <c r="F17" s="62">
        <v>1320278.55</v>
      </c>
      <c r="G17" s="11"/>
      <c r="H17" s="11"/>
      <c r="I17" s="11"/>
      <c r="J17" s="11"/>
      <c r="K17" s="11"/>
      <c r="L17" s="11"/>
      <c r="M17" s="11"/>
      <c r="N17" s="62">
        <v>109705.44</v>
      </c>
    </row>
    <row r="18" spans="1:14" ht="12.75">
      <c r="A18" s="108"/>
      <c r="B18" s="63" t="s">
        <v>164</v>
      </c>
      <c r="C18" s="75" t="s">
        <v>160</v>
      </c>
      <c r="D18" s="62">
        <v>20400</v>
      </c>
      <c r="E18" s="62">
        <v>0</v>
      </c>
      <c r="F18" s="62">
        <v>0</v>
      </c>
      <c r="G18" s="11"/>
      <c r="H18" s="11"/>
      <c r="I18" s="11"/>
      <c r="J18" s="11"/>
      <c r="K18" s="11"/>
      <c r="L18" s="11"/>
      <c r="M18" s="11"/>
      <c r="N18" s="62">
        <v>20400</v>
      </c>
    </row>
    <row r="19" spans="1:14" ht="12.75">
      <c r="A19" s="108"/>
      <c r="B19" s="63" t="s">
        <v>164</v>
      </c>
      <c r="C19" s="75" t="s">
        <v>174</v>
      </c>
      <c r="D19" s="62">
        <v>5500</v>
      </c>
      <c r="E19" s="76">
        <v>5500</v>
      </c>
      <c r="F19" s="62">
        <v>5500</v>
      </c>
      <c r="G19" s="11"/>
      <c r="H19" s="11"/>
      <c r="I19" s="11"/>
      <c r="J19" s="11"/>
      <c r="K19" s="11"/>
      <c r="L19" s="11"/>
      <c r="M19" s="11"/>
      <c r="N19" s="11"/>
    </row>
    <row r="20" spans="1:14" ht="12.75">
      <c r="A20" s="108"/>
      <c r="B20" s="63" t="s">
        <v>164</v>
      </c>
      <c r="C20" s="75" t="s">
        <v>124</v>
      </c>
      <c r="D20" s="59">
        <v>2000</v>
      </c>
      <c r="E20" s="59">
        <v>0</v>
      </c>
      <c r="F20" s="62">
        <v>0</v>
      </c>
      <c r="G20" s="11"/>
      <c r="H20" s="11"/>
      <c r="I20" s="11"/>
      <c r="J20" s="11"/>
      <c r="K20" s="11"/>
      <c r="L20" s="11"/>
      <c r="M20" s="11"/>
      <c r="N20" s="59">
        <v>2000</v>
      </c>
    </row>
    <row r="21" spans="1:14" ht="12.75">
      <c r="A21" s="108"/>
      <c r="B21" s="63" t="s">
        <v>164</v>
      </c>
      <c r="C21" s="75" t="s">
        <v>175</v>
      </c>
      <c r="D21" s="93">
        <v>150000</v>
      </c>
      <c r="E21" s="93">
        <v>150000</v>
      </c>
      <c r="F21" s="93">
        <v>150000</v>
      </c>
      <c r="G21" s="11"/>
      <c r="H21" s="11"/>
      <c r="I21" s="11"/>
      <c r="J21" s="11"/>
      <c r="K21" s="11"/>
      <c r="L21" s="11"/>
      <c r="M21" s="11"/>
      <c r="N21" s="11"/>
    </row>
    <row r="22" spans="1:14" ht="12.75">
      <c r="A22" s="108"/>
      <c r="B22" s="63" t="s">
        <v>176</v>
      </c>
      <c r="C22" s="75" t="s">
        <v>177</v>
      </c>
      <c r="D22" s="62">
        <v>1350000</v>
      </c>
      <c r="E22" s="62">
        <v>1350000</v>
      </c>
      <c r="F22" s="62">
        <v>0</v>
      </c>
      <c r="G22" s="62">
        <v>1350000</v>
      </c>
      <c r="H22" s="11"/>
      <c r="I22" s="11"/>
      <c r="J22" s="11"/>
      <c r="K22" s="11"/>
      <c r="L22" s="11"/>
      <c r="M22" s="11"/>
      <c r="N22" s="11"/>
    </row>
    <row r="23" spans="1:14" ht="22.5" customHeight="1">
      <c r="A23" s="110" t="s">
        <v>150</v>
      </c>
      <c r="B23" s="63" t="s">
        <v>178</v>
      </c>
      <c r="C23" s="75" t="s">
        <v>90</v>
      </c>
      <c r="D23" s="62">
        <v>2123753.3200000003</v>
      </c>
      <c r="E23" s="62">
        <v>2123753.3200000003</v>
      </c>
      <c r="F23" s="62">
        <v>2123753.32</v>
      </c>
      <c r="G23" s="11"/>
      <c r="H23" s="11"/>
      <c r="I23" s="11"/>
      <c r="J23" s="11"/>
      <c r="K23" s="11"/>
      <c r="L23" s="11"/>
      <c r="M23" s="11"/>
      <c r="N23" s="11"/>
    </row>
    <row r="24" spans="1:14" ht="12.75">
      <c r="A24" s="111"/>
      <c r="B24" s="63" t="s">
        <v>164</v>
      </c>
      <c r="C24" s="94" t="s">
        <v>188</v>
      </c>
      <c r="D24" s="62">
        <v>28800</v>
      </c>
      <c r="E24" s="62">
        <v>0</v>
      </c>
      <c r="F24" s="62">
        <v>0</v>
      </c>
      <c r="G24" s="11"/>
      <c r="H24" s="11"/>
      <c r="I24" s="11"/>
      <c r="J24" s="11"/>
      <c r="K24" s="11"/>
      <c r="L24" s="11"/>
      <c r="M24" s="11"/>
      <c r="N24" s="62">
        <v>28800</v>
      </c>
    </row>
    <row r="25" spans="1:14" ht="12.75">
      <c r="A25" s="111"/>
      <c r="B25" s="63" t="s">
        <v>164</v>
      </c>
      <c r="C25" s="75" t="s">
        <v>179</v>
      </c>
      <c r="D25" s="62">
        <v>50000</v>
      </c>
      <c r="E25" s="62">
        <v>50000</v>
      </c>
      <c r="F25" s="62">
        <v>50000</v>
      </c>
      <c r="G25" s="11"/>
      <c r="H25" s="11"/>
      <c r="I25" s="11"/>
      <c r="J25" s="11"/>
      <c r="K25" s="11"/>
      <c r="L25" s="11"/>
      <c r="M25" s="11"/>
      <c r="N25" s="62">
        <v>0</v>
      </c>
    </row>
    <row r="26" spans="1:14" ht="12.75">
      <c r="A26" s="111"/>
      <c r="B26" s="63" t="s">
        <v>164</v>
      </c>
      <c r="C26" s="75" t="s">
        <v>180</v>
      </c>
      <c r="D26" s="62">
        <v>50000</v>
      </c>
      <c r="E26" s="62">
        <v>0</v>
      </c>
      <c r="F26" s="62">
        <v>0</v>
      </c>
      <c r="G26" s="11"/>
      <c r="H26" s="11"/>
      <c r="I26" s="11"/>
      <c r="J26" s="11"/>
      <c r="K26" s="11"/>
      <c r="L26" s="11"/>
      <c r="M26" s="11"/>
      <c r="N26" s="62">
        <v>50000</v>
      </c>
    </row>
    <row r="27" spans="1:14" ht="12.75">
      <c r="A27" s="111"/>
      <c r="B27" s="63" t="s">
        <v>164</v>
      </c>
      <c r="C27" s="75" t="s">
        <v>181</v>
      </c>
      <c r="D27" s="62">
        <v>50000</v>
      </c>
      <c r="E27" s="62">
        <v>0</v>
      </c>
      <c r="F27" s="62">
        <v>0</v>
      </c>
      <c r="G27" s="11"/>
      <c r="H27" s="11"/>
      <c r="I27" s="11"/>
      <c r="J27" s="11"/>
      <c r="K27" s="11"/>
      <c r="L27" s="11"/>
      <c r="M27" s="11"/>
      <c r="N27" s="62">
        <v>50000</v>
      </c>
    </row>
    <row r="28" spans="1:14" ht="12.75">
      <c r="A28" s="111"/>
      <c r="B28" s="63" t="s">
        <v>164</v>
      </c>
      <c r="C28" s="75" t="s">
        <v>124</v>
      </c>
      <c r="D28" s="62">
        <v>20000</v>
      </c>
      <c r="E28" s="62">
        <v>20000</v>
      </c>
      <c r="F28" s="62">
        <v>20000</v>
      </c>
      <c r="G28" s="11"/>
      <c r="H28" s="11"/>
      <c r="I28" s="11"/>
      <c r="J28" s="11"/>
      <c r="K28" s="11"/>
      <c r="L28" s="11"/>
      <c r="M28" s="11"/>
      <c r="N28" s="62">
        <v>0</v>
      </c>
    </row>
    <row r="29" spans="1:14" ht="12.75">
      <c r="A29" s="111"/>
      <c r="B29" s="63" t="s">
        <v>164</v>
      </c>
      <c r="C29" s="75" t="s">
        <v>175</v>
      </c>
      <c r="D29" s="62">
        <v>100000</v>
      </c>
      <c r="E29" s="62">
        <v>100000</v>
      </c>
      <c r="F29" s="62">
        <v>100000</v>
      </c>
      <c r="G29" s="11"/>
      <c r="H29" s="11"/>
      <c r="I29" s="11"/>
      <c r="J29" s="11"/>
      <c r="K29" s="11"/>
      <c r="L29" s="11"/>
      <c r="M29" s="11"/>
      <c r="N29" s="62">
        <v>0</v>
      </c>
    </row>
    <row r="30" spans="1:14" ht="12.75">
      <c r="A30" s="111"/>
      <c r="B30" s="63" t="s">
        <v>164</v>
      </c>
      <c r="C30" s="75" t="s">
        <v>182</v>
      </c>
      <c r="D30" s="62">
        <v>150000</v>
      </c>
      <c r="E30" s="62">
        <v>150000</v>
      </c>
      <c r="F30" s="62">
        <v>150000</v>
      </c>
      <c r="G30" s="11"/>
      <c r="H30" s="11"/>
      <c r="I30" s="11"/>
      <c r="J30" s="11"/>
      <c r="K30" s="11"/>
      <c r="L30" s="11"/>
      <c r="M30" s="11"/>
      <c r="N30" s="62">
        <v>0</v>
      </c>
    </row>
    <row r="31" spans="1:14" ht="12.75">
      <c r="A31" s="111"/>
      <c r="B31" s="63" t="s">
        <v>164</v>
      </c>
      <c r="C31" s="75" t="s">
        <v>183</v>
      </c>
      <c r="D31" s="62">
        <v>6830000</v>
      </c>
      <c r="E31" s="62">
        <v>6830000</v>
      </c>
      <c r="F31" s="62">
        <v>6830000</v>
      </c>
      <c r="G31" s="11"/>
      <c r="H31" s="11"/>
      <c r="I31" s="11"/>
      <c r="J31" s="11"/>
      <c r="K31" s="11"/>
      <c r="L31" s="11"/>
      <c r="M31" s="11"/>
      <c r="N31" s="62">
        <v>0</v>
      </c>
    </row>
    <row r="32" spans="1:14" ht="12.75">
      <c r="A32" s="111"/>
      <c r="B32" s="63" t="s">
        <v>164</v>
      </c>
      <c r="C32" s="75" t="s">
        <v>184</v>
      </c>
      <c r="D32" s="62">
        <v>480000</v>
      </c>
      <c r="E32" s="62">
        <v>480000</v>
      </c>
      <c r="F32" s="62">
        <v>480000</v>
      </c>
      <c r="G32" s="11"/>
      <c r="H32" s="11"/>
      <c r="I32" s="11"/>
      <c r="J32" s="11"/>
      <c r="K32" s="11"/>
      <c r="L32" s="11"/>
      <c r="M32" s="11"/>
      <c r="N32" s="62">
        <v>0</v>
      </c>
    </row>
    <row r="33" spans="1:14" ht="12.75">
      <c r="A33" s="111"/>
      <c r="B33" s="63" t="s">
        <v>164</v>
      </c>
      <c r="C33" s="75" t="s">
        <v>185</v>
      </c>
      <c r="D33" s="62">
        <v>50000</v>
      </c>
      <c r="E33" s="62">
        <v>50000</v>
      </c>
      <c r="F33" s="62">
        <v>50000</v>
      </c>
      <c r="G33" s="11"/>
      <c r="H33" s="11"/>
      <c r="I33" s="11"/>
      <c r="J33" s="11"/>
      <c r="K33" s="11"/>
      <c r="L33" s="11"/>
      <c r="M33" s="11"/>
      <c r="N33" s="62">
        <v>0</v>
      </c>
    </row>
    <row r="34" spans="1:14" ht="12.75">
      <c r="A34" s="112"/>
      <c r="B34" s="63" t="s">
        <v>164</v>
      </c>
      <c r="C34" s="75" t="s">
        <v>186</v>
      </c>
      <c r="D34" s="62">
        <v>50000</v>
      </c>
      <c r="E34" s="62">
        <v>0</v>
      </c>
      <c r="F34" s="62">
        <v>0</v>
      </c>
      <c r="G34" s="11"/>
      <c r="H34" s="11"/>
      <c r="I34" s="11"/>
      <c r="J34" s="11"/>
      <c r="K34" s="11"/>
      <c r="L34" s="11"/>
      <c r="M34" s="11"/>
      <c r="N34" s="62">
        <v>50000</v>
      </c>
    </row>
    <row r="35" spans="1:14" ht="22.5" customHeight="1">
      <c r="A35" s="107" t="s">
        <v>151</v>
      </c>
      <c r="B35" s="63" t="s">
        <v>187</v>
      </c>
      <c r="C35" s="75" t="s">
        <v>90</v>
      </c>
      <c r="D35" s="62">
        <v>1500424.21</v>
      </c>
      <c r="E35" s="62">
        <v>1500424.21</v>
      </c>
      <c r="F35" s="62">
        <v>1500424.21</v>
      </c>
      <c r="G35" s="11"/>
      <c r="H35" s="11"/>
      <c r="I35" s="11"/>
      <c r="J35" s="11"/>
      <c r="K35" s="11"/>
      <c r="L35" s="11"/>
      <c r="M35" s="11"/>
      <c r="N35" s="11"/>
    </row>
    <row r="36" spans="1:14" ht="22.5">
      <c r="A36" s="108"/>
      <c r="B36" s="63" t="s">
        <v>164</v>
      </c>
      <c r="C36" s="75" t="s">
        <v>190</v>
      </c>
      <c r="D36" s="62">
        <v>28800</v>
      </c>
      <c r="E36" s="62">
        <v>0</v>
      </c>
      <c r="F36" s="62">
        <v>0</v>
      </c>
      <c r="G36" s="11"/>
      <c r="H36" s="11"/>
      <c r="I36" s="11"/>
      <c r="J36" s="11"/>
      <c r="K36" s="11"/>
      <c r="L36" s="11"/>
      <c r="M36" s="11"/>
      <c r="N36" s="62">
        <v>28800</v>
      </c>
    </row>
    <row r="37" spans="1:14" ht="22.5">
      <c r="A37" s="108"/>
      <c r="B37" s="63" t="s">
        <v>164</v>
      </c>
      <c r="C37" s="75" t="s">
        <v>191</v>
      </c>
      <c r="D37" s="62">
        <v>143630</v>
      </c>
      <c r="E37" s="62">
        <v>143630</v>
      </c>
      <c r="F37" s="62">
        <v>143630</v>
      </c>
      <c r="G37" s="11"/>
      <c r="H37" s="11"/>
      <c r="I37" s="11"/>
      <c r="J37" s="11"/>
      <c r="K37" s="11"/>
      <c r="L37" s="11"/>
      <c r="M37" s="11"/>
      <c r="N37" s="62">
        <v>0</v>
      </c>
    </row>
    <row r="38" spans="1:14" ht="12.75">
      <c r="A38" s="108"/>
      <c r="B38" s="63" t="s">
        <v>189</v>
      </c>
      <c r="C38" s="75" t="s">
        <v>192</v>
      </c>
      <c r="D38" s="62">
        <v>30000</v>
      </c>
      <c r="E38" s="62">
        <v>0</v>
      </c>
      <c r="F38" s="62">
        <v>0</v>
      </c>
      <c r="G38" s="11"/>
      <c r="H38" s="11"/>
      <c r="I38" s="11"/>
      <c r="J38" s="11"/>
      <c r="K38" s="11"/>
      <c r="L38" s="11"/>
      <c r="M38" s="11"/>
      <c r="N38" s="62">
        <v>30000</v>
      </c>
    </row>
    <row r="39" spans="1:14" ht="22.5">
      <c r="A39" s="108"/>
      <c r="B39" s="63" t="s">
        <v>189</v>
      </c>
      <c r="C39" s="75" t="s">
        <v>193</v>
      </c>
      <c r="D39" s="62">
        <v>99000</v>
      </c>
      <c r="E39" s="62">
        <v>99000</v>
      </c>
      <c r="F39" s="62">
        <v>99000</v>
      </c>
      <c r="G39" s="11"/>
      <c r="H39" s="11"/>
      <c r="I39" s="11"/>
      <c r="J39" s="11"/>
      <c r="K39" s="11"/>
      <c r="L39" s="11"/>
      <c r="M39" s="11"/>
      <c r="N39" s="62">
        <v>0</v>
      </c>
    </row>
    <row r="40" spans="1:14" ht="22.5">
      <c r="A40" s="108"/>
      <c r="B40" s="63" t="s">
        <v>189</v>
      </c>
      <c r="C40" s="75" t="s">
        <v>194</v>
      </c>
      <c r="D40" s="62">
        <v>10000</v>
      </c>
      <c r="E40" s="62">
        <v>10000</v>
      </c>
      <c r="F40" s="62">
        <v>10000</v>
      </c>
      <c r="G40" s="11"/>
      <c r="H40" s="11"/>
      <c r="I40" s="11"/>
      <c r="J40" s="11"/>
      <c r="K40" s="11"/>
      <c r="L40" s="11"/>
      <c r="M40" s="11"/>
      <c r="N40" s="62">
        <v>0</v>
      </c>
    </row>
    <row r="41" spans="1:14" ht="12.75">
      <c r="A41" s="108"/>
      <c r="B41" s="63" t="s">
        <v>189</v>
      </c>
      <c r="C41" s="75" t="s">
        <v>195</v>
      </c>
      <c r="D41" s="62">
        <v>30000</v>
      </c>
      <c r="E41" s="62">
        <v>0</v>
      </c>
      <c r="F41" s="62">
        <v>0</v>
      </c>
      <c r="G41" s="11"/>
      <c r="H41" s="11"/>
      <c r="I41" s="11"/>
      <c r="J41" s="11"/>
      <c r="K41" s="11"/>
      <c r="L41" s="11"/>
      <c r="M41" s="11"/>
      <c r="N41" s="62">
        <v>30000</v>
      </c>
    </row>
    <row r="42" spans="1:14" ht="12.75">
      <c r="A42" s="108"/>
      <c r="B42" s="63" t="s">
        <v>189</v>
      </c>
      <c r="C42" s="75" t="s">
        <v>196</v>
      </c>
      <c r="D42" s="62">
        <v>50000</v>
      </c>
      <c r="E42" s="62">
        <v>0</v>
      </c>
      <c r="F42" s="62">
        <v>0</v>
      </c>
      <c r="G42" s="11"/>
      <c r="H42" s="11"/>
      <c r="I42" s="11"/>
      <c r="J42" s="11"/>
      <c r="K42" s="11"/>
      <c r="L42" s="11"/>
      <c r="M42" s="11"/>
      <c r="N42" s="62">
        <v>50000</v>
      </c>
    </row>
    <row r="43" spans="1:14" ht="12.75">
      <c r="A43" s="108"/>
      <c r="B43" s="63" t="s">
        <v>189</v>
      </c>
      <c r="C43" s="75" t="s">
        <v>197</v>
      </c>
      <c r="D43" s="62">
        <v>21000</v>
      </c>
      <c r="E43" s="62">
        <v>0</v>
      </c>
      <c r="F43" s="62">
        <v>0</v>
      </c>
      <c r="G43" s="11"/>
      <c r="H43" s="11"/>
      <c r="I43" s="11"/>
      <c r="J43" s="11"/>
      <c r="K43" s="11"/>
      <c r="L43" s="11"/>
      <c r="M43" s="11"/>
      <c r="N43" s="62">
        <v>21000</v>
      </c>
    </row>
    <row r="44" spans="1:14" ht="12.75">
      <c r="A44" s="108"/>
      <c r="B44" s="63" t="s">
        <v>189</v>
      </c>
      <c r="C44" s="75" t="s">
        <v>198</v>
      </c>
      <c r="D44" s="62">
        <v>100000</v>
      </c>
      <c r="E44" s="62">
        <v>100000</v>
      </c>
      <c r="F44" s="62">
        <v>100000</v>
      </c>
      <c r="G44" s="11"/>
      <c r="H44" s="11"/>
      <c r="I44" s="11"/>
      <c r="J44" s="11"/>
      <c r="K44" s="11"/>
      <c r="L44" s="11"/>
      <c r="M44" s="11"/>
      <c r="N44" s="62">
        <v>0</v>
      </c>
    </row>
    <row r="45" spans="1:14" ht="12.75">
      <c r="A45" s="108"/>
      <c r="B45" s="63" t="s">
        <v>189</v>
      </c>
      <c r="C45" s="75" t="s">
        <v>199</v>
      </c>
      <c r="D45" s="62">
        <v>27000</v>
      </c>
      <c r="E45" s="62">
        <v>27000</v>
      </c>
      <c r="F45" s="62">
        <v>27000</v>
      </c>
      <c r="G45" s="11"/>
      <c r="H45" s="11"/>
      <c r="I45" s="11"/>
      <c r="J45" s="11"/>
      <c r="K45" s="11"/>
      <c r="L45" s="11"/>
      <c r="M45" s="11"/>
      <c r="N45" s="62">
        <v>0</v>
      </c>
    </row>
    <row r="46" spans="1:14" ht="12.75">
      <c r="A46" s="108"/>
      <c r="B46" s="63" t="s">
        <v>189</v>
      </c>
      <c r="C46" s="75" t="s">
        <v>200</v>
      </c>
      <c r="D46" s="62">
        <v>750000</v>
      </c>
      <c r="E46" s="62">
        <v>750000</v>
      </c>
      <c r="F46" s="62">
        <v>750000</v>
      </c>
      <c r="G46" s="11"/>
      <c r="H46" s="11"/>
      <c r="I46" s="11"/>
      <c r="J46" s="11"/>
      <c r="K46" s="11"/>
      <c r="L46" s="11"/>
      <c r="M46" s="11"/>
      <c r="N46" s="62">
        <v>0</v>
      </c>
    </row>
    <row r="47" spans="1:14" ht="12.75">
      <c r="A47" s="108"/>
      <c r="B47" s="63" t="s">
        <v>189</v>
      </c>
      <c r="C47" s="75" t="s">
        <v>201</v>
      </c>
      <c r="D47" s="62">
        <v>1200</v>
      </c>
      <c r="E47" s="62">
        <v>1200</v>
      </c>
      <c r="F47" s="62">
        <v>1200</v>
      </c>
      <c r="G47" s="11"/>
      <c r="H47" s="11"/>
      <c r="I47" s="11"/>
      <c r="J47" s="11"/>
      <c r="K47" s="11"/>
      <c r="L47" s="11"/>
      <c r="M47" s="11"/>
      <c r="N47" s="62">
        <v>0</v>
      </c>
    </row>
    <row r="48" spans="1:14" ht="12.75">
      <c r="A48" s="108"/>
      <c r="B48" s="63" t="s">
        <v>164</v>
      </c>
      <c r="C48" s="75" t="s">
        <v>124</v>
      </c>
      <c r="D48" s="62">
        <v>15000</v>
      </c>
      <c r="E48" s="62">
        <v>15000</v>
      </c>
      <c r="F48" s="62">
        <v>15000</v>
      </c>
      <c r="G48" s="11"/>
      <c r="H48" s="11"/>
      <c r="I48" s="11"/>
      <c r="J48" s="11"/>
      <c r="K48" s="11"/>
      <c r="L48" s="11"/>
      <c r="M48" s="11"/>
      <c r="N48" s="62">
        <v>0</v>
      </c>
    </row>
    <row r="49" spans="1:14" ht="12.75">
      <c r="A49" s="108"/>
      <c r="B49" s="63" t="s">
        <v>189</v>
      </c>
      <c r="C49" s="75" t="s">
        <v>202</v>
      </c>
      <c r="D49" s="62">
        <v>64628</v>
      </c>
      <c r="E49" s="62">
        <v>64628</v>
      </c>
      <c r="F49" s="62">
        <v>64628</v>
      </c>
      <c r="G49" s="11"/>
      <c r="H49" s="11"/>
      <c r="I49" s="11"/>
      <c r="J49" s="11"/>
      <c r="K49" s="11"/>
      <c r="L49" s="11"/>
      <c r="M49" s="11"/>
      <c r="N49" s="62">
        <v>0</v>
      </c>
    </row>
    <row r="50" spans="1:14" ht="22.5">
      <c r="A50" s="108"/>
      <c r="B50" s="63" t="s">
        <v>189</v>
      </c>
      <c r="C50" s="75" t="s">
        <v>203</v>
      </c>
      <c r="D50" s="62">
        <v>157440</v>
      </c>
      <c r="E50" s="62">
        <v>157440</v>
      </c>
      <c r="F50" s="62">
        <v>157440</v>
      </c>
      <c r="G50" s="11"/>
      <c r="H50" s="11"/>
      <c r="I50" s="11"/>
      <c r="J50" s="11"/>
      <c r="K50" s="11"/>
      <c r="L50" s="11"/>
      <c r="M50" s="11"/>
      <c r="N50" s="62">
        <v>0</v>
      </c>
    </row>
    <row r="51" spans="1:14" ht="12.75">
      <c r="A51" s="108"/>
      <c r="B51" s="63" t="s">
        <v>189</v>
      </c>
      <c r="C51" s="75" t="s">
        <v>204</v>
      </c>
      <c r="D51" s="62">
        <v>45860</v>
      </c>
      <c r="E51" s="62">
        <v>45860</v>
      </c>
      <c r="F51" s="62">
        <v>45860</v>
      </c>
      <c r="G51" s="11"/>
      <c r="H51" s="11"/>
      <c r="I51" s="11"/>
      <c r="J51" s="11"/>
      <c r="K51" s="11"/>
      <c r="L51" s="11"/>
      <c r="M51" s="11"/>
      <c r="N51" s="62">
        <v>0</v>
      </c>
    </row>
    <row r="52" spans="1:14" ht="12.75">
      <c r="A52" s="108"/>
      <c r="B52" s="63" t="s">
        <v>189</v>
      </c>
      <c r="C52" s="75" t="s">
        <v>205</v>
      </c>
      <c r="D52" s="62">
        <v>227400</v>
      </c>
      <c r="E52" s="62">
        <v>227400</v>
      </c>
      <c r="F52" s="62">
        <v>227400</v>
      </c>
      <c r="G52" s="11"/>
      <c r="H52" s="11"/>
      <c r="I52" s="11"/>
      <c r="J52" s="11"/>
      <c r="K52" s="11"/>
      <c r="L52" s="11"/>
      <c r="M52" s="11"/>
      <c r="N52" s="62">
        <v>0</v>
      </c>
    </row>
    <row r="53" spans="1:14" ht="12.75">
      <c r="A53" s="107" t="s">
        <v>152</v>
      </c>
      <c r="B53" s="63" t="s">
        <v>187</v>
      </c>
      <c r="C53" s="75" t="s">
        <v>90</v>
      </c>
      <c r="D53" s="62">
        <v>1331944.52</v>
      </c>
      <c r="E53" s="62">
        <v>1237320.3900000001</v>
      </c>
      <c r="F53" s="62">
        <v>1237320.3900000001</v>
      </c>
      <c r="G53" s="11"/>
      <c r="H53" s="11"/>
      <c r="I53" s="11"/>
      <c r="J53" s="11"/>
      <c r="K53" s="11"/>
      <c r="L53" s="11"/>
      <c r="M53" s="11"/>
      <c r="N53" s="62">
        <v>94624.13</v>
      </c>
    </row>
    <row r="54" spans="1:14" ht="22.5">
      <c r="A54" s="108"/>
      <c r="B54" s="63" t="s">
        <v>164</v>
      </c>
      <c r="C54" s="75" t="s">
        <v>206</v>
      </c>
      <c r="D54" s="62">
        <v>19400</v>
      </c>
      <c r="E54" s="62">
        <v>19400</v>
      </c>
      <c r="F54" s="62">
        <v>19400</v>
      </c>
      <c r="G54" s="11"/>
      <c r="H54" s="11"/>
      <c r="I54" s="11"/>
      <c r="J54" s="11"/>
      <c r="K54" s="11"/>
      <c r="L54" s="11"/>
      <c r="M54" s="11"/>
      <c r="N54" s="62">
        <v>0</v>
      </c>
    </row>
    <row r="55" spans="1:14" ht="12.75">
      <c r="A55" s="108"/>
      <c r="B55" s="63" t="s">
        <v>164</v>
      </c>
      <c r="C55" s="75" t="s">
        <v>207</v>
      </c>
      <c r="D55" s="62">
        <v>200000</v>
      </c>
      <c r="E55" s="62">
        <v>200000</v>
      </c>
      <c r="F55" s="62">
        <v>200000</v>
      </c>
      <c r="G55" s="11"/>
      <c r="H55" s="11"/>
      <c r="I55" s="11"/>
      <c r="J55" s="11"/>
      <c r="K55" s="11"/>
      <c r="L55" s="11"/>
      <c r="M55" s="11"/>
      <c r="N55" s="62">
        <v>0</v>
      </c>
    </row>
    <row r="56" spans="1:14" ht="12.75">
      <c r="A56" s="108"/>
      <c r="B56" s="63" t="s">
        <v>164</v>
      </c>
      <c r="C56" s="75" t="s">
        <v>207</v>
      </c>
      <c r="D56" s="62">
        <v>150000</v>
      </c>
      <c r="E56" s="11"/>
      <c r="F56" s="62">
        <v>0</v>
      </c>
      <c r="G56" s="11"/>
      <c r="H56" s="11"/>
      <c r="I56" s="11"/>
      <c r="J56" s="11"/>
      <c r="K56" s="11"/>
      <c r="L56" s="11"/>
      <c r="M56" s="11"/>
      <c r="N56" s="62">
        <v>150000</v>
      </c>
    </row>
    <row r="57" spans="1:14" ht="12.75">
      <c r="A57" s="108"/>
      <c r="B57" s="63" t="s">
        <v>164</v>
      </c>
      <c r="C57" s="75" t="s">
        <v>208</v>
      </c>
      <c r="D57" s="62">
        <v>6500</v>
      </c>
      <c r="E57" s="62">
        <v>6500</v>
      </c>
      <c r="F57" s="62">
        <v>6500</v>
      </c>
      <c r="G57" s="11"/>
      <c r="H57" s="11"/>
      <c r="I57" s="11"/>
      <c r="J57" s="11"/>
      <c r="K57" s="11"/>
      <c r="L57" s="11"/>
      <c r="M57" s="11"/>
      <c r="N57" s="62">
        <v>0</v>
      </c>
    </row>
    <row r="58" spans="1:14" ht="12.75">
      <c r="A58" s="108"/>
      <c r="B58" s="63" t="s">
        <v>164</v>
      </c>
      <c r="C58" s="75" t="s">
        <v>124</v>
      </c>
      <c r="D58" s="62">
        <v>3000</v>
      </c>
      <c r="E58" s="62">
        <v>3000</v>
      </c>
      <c r="F58" s="62">
        <v>3000</v>
      </c>
      <c r="G58" s="11"/>
      <c r="H58" s="11"/>
      <c r="I58" s="11"/>
      <c r="J58" s="11"/>
      <c r="K58" s="11"/>
      <c r="L58" s="11"/>
      <c r="M58" s="11"/>
      <c r="N58" s="62">
        <v>0</v>
      </c>
    </row>
    <row r="59" spans="1:14" ht="22.5" customHeight="1">
      <c r="A59" s="107" t="s">
        <v>153</v>
      </c>
      <c r="B59" s="63" t="s">
        <v>187</v>
      </c>
      <c r="C59" s="75" t="s">
        <v>90</v>
      </c>
      <c r="D59" s="62">
        <v>914436.85</v>
      </c>
      <c r="E59" s="62">
        <v>851873.69</v>
      </c>
      <c r="F59" s="62">
        <v>851873.69</v>
      </c>
      <c r="G59" s="11"/>
      <c r="H59" s="11"/>
      <c r="I59" s="11"/>
      <c r="J59" s="11"/>
      <c r="K59" s="11"/>
      <c r="L59" s="11"/>
      <c r="M59" s="11"/>
      <c r="N59" s="62">
        <v>62563.16</v>
      </c>
    </row>
    <row r="60" spans="1:14" ht="12.75">
      <c r="A60" s="108"/>
      <c r="B60" s="63" t="s">
        <v>164</v>
      </c>
      <c r="C60" s="75" t="s">
        <v>157</v>
      </c>
      <c r="D60" s="62">
        <v>19200</v>
      </c>
      <c r="E60" s="62">
        <v>0</v>
      </c>
      <c r="F60" s="62">
        <v>0</v>
      </c>
      <c r="G60" s="11"/>
      <c r="H60" s="11"/>
      <c r="I60" s="11"/>
      <c r="J60" s="11"/>
      <c r="K60" s="11"/>
      <c r="L60" s="11"/>
      <c r="M60" s="11"/>
      <c r="N60" s="62">
        <v>19200</v>
      </c>
    </row>
    <row r="61" spans="1:14" ht="12.75">
      <c r="A61" s="108"/>
      <c r="B61" s="63" t="s">
        <v>164</v>
      </c>
      <c r="C61" s="75" t="s">
        <v>210</v>
      </c>
      <c r="D61" s="62">
        <v>32000</v>
      </c>
      <c r="E61" s="62">
        <v>0</v>
      </c>
      <c r="F61" s="62">
        <v>0</v>
      </c>
      <c r="G61" s="11"/>
      <c r="H61" s="11"/>
      <c r="I61" s="11"/>
      <c r="J61" s="11"/>
      <c r="K61" s="11"/>
      <c r="L61" s="11"/>
      <c r="M61" s="11"/>
      <c r="N61" s="62">
        <v>32000</v>
      </c>
    </row>
    <row r="62" spans="1:14" ht="12.75">
      <c r="A62" s="108"/>
      <c r="B62" s="63" t="s">
        <v>164</v>
      </c>
      <c r="C62" s="75" t="s">
        <v>124</v>
      </c>
      <c r="D62" s="62">
        <v>5000</v>
      </c>
      <c r="E62" s="62">
        <v>5000</v>
      </c>
      <c r="F62" s="62">
        <v>5000</v>
      </c>
      <c r="G62" s="11"/>
      <c r="H62" s="11"/>
      <c r="I62" s="11"/>
      <c r="J62" s="11"/>
      <c r="K62" s="11"/>
      <c r="L62" s="11"/>
      <c r="M62" s="11"/>
      <c r="N62" s="62">
        <v>0</v>
      </c>
    </row>
    <row r="63" spans="1:14" ht="12.75">
      <c r="A63" s="108"/>
      <c r="B63" s="63" t="s">
        <v>164</v>
      </c>
      <c r="C63" s="75" t="s">
        <v>211</v>
      </c>
      <c r="D63" s="62">
        <v>10000</v>
      </c>
      <c r="E63" s="62">
        <v>10000</v>
      </c>
      <c r="F63" s="62">
        <v>10000</v>
      </c>
      <c r="G63" s="11"/>
      <c r="H63" s="11"/>
      <c r="I63" s="11"/>
      <c r="J63" s="11"/>
      <c r="K63" s="11"/>
      <c r="L63" s="11"/>
      <c r="M63" s="11"/>
      <c r="N63" s="62">
        <v>0</v>
      </c>
    </row>
    <row r="64" spans="1:14" ht="22.5">
      <c r="A64" s="109"/>
      <c r="B64" s="63" t="s">
        <v>209</v>
      </c>
      <c r="C64" s="75" t="s">
        <v>212</v>
      </c>
      <c r="D64" s="62">
        <v>5290000</v>
      </c>
      <c r="E64" s="62">
        <v>5290000</v>
      </c>
      <c r="F64" s="62">
        <v>5290000</v>
      </c>
      <c r="G64" s="11"/>
      <c r="H64" s="11"/>
      <c r="I64" s="11"/>
      <c r="J64" s="11"/>
      <c r="K64" s="11"/>
      <c r="L64" s="11"/>
      <c r="M64" s="11"/>
      <c r="N64" s="62">
        <v>0</v>
      </c>
    </row>
    <row r="65" spans="1:14" ht="12.75">
      <c r="A65" s="107" t="s">
        <v>154</v>
      </c>
      <c r="B65" s="63" t="s">
        <v>187</v>
      </c>
      <c r="C65" s="75" t="s">
        <v>90</v>
      </c>
      <c r="D65" s="62">
        <v>1086467.4</v>
      </c>
      <c r="E65" s="62">
        <v>1086467.4</v>
      </c>
      <c r="F65" s="62">
        <v>1086467.4</v>
      </c>
      <c r="G65" s="11"/>
      <c r="H65" s="11"/>
      <c r="I65" s="11"/>
      <c r="J65" s="11"/>
      <c r="K65" s="11"/>
      <c r="L65" s="11"/>
      <c r="M65" s="11"/>
      <c r="N65" s="62"/>
    </row>
    <row r="66" spans="1:14" ht="12.75">
      <c r="A66" s="108"/>
      <c r="B66" s="63" t="s">
        <v>164</v>
      </c>
      <c r="C66" s="75" t="s">
        <v>214</v>
      </c>
      <c r="D66" s="62">
        <v>20000</v>
      </c>
      <c r="E66" s="62">
        <v>0</v>
      </c>
      <c r="F66" s="62">
        <v>0</v>
      </c>
      <c r="G66" s="11"/>
      <c r="H66" s="11"/>
      <c r="I66" s="11"/>
      <c r="J66" s="11"/>
      <c r="K66" s="62">
        <v>0</v>
      </c>
      <c r="L66" s="11"/>
      <c r="M66" s="11"/>
      <c r="N66" s="62">
        <v>20000</v>
      </c>
    </row>
    <row r="67" spans="1:14" ht="12.75">
      <c r="A67" s="108"/>
      <c r="B67" s="63" t="s">
        <v>164</v>
      </c>
      <c r="C67" s="75" t="s">
        <v>159</v>
      </c>
      <c r="D67" s="62">
        <v>16000</v>
      </c>
      <c r="E67" s="62">
        <v>0</v>
      </c>
      <c r="F67" s="62">
        <v>0</v>
      </c>
      <c r="G67" s="11"/>
      <c r="H67" s="11"/>
      <c r="I67" s="11"/>
      <c r="J67" s="11"/>
      <c r="K67" s="62">
        <v>0</v>
      </c>
      <c r="L67" s="11"/>
      <c r="M67" s="11"/>
      <c r="N67" s="62">
        <v>16000</v>
      </c>
    </row>
    <row r="68" spans="1:14" ht="12.75">
      <c r="A68" s="108"/>
      <c r="B68" s="63" t="s">
        <v>164</v>
      </c>
      <c r="C68" s="75" t="s">
        <v>215</v>
      </c>
      <c r="D68" s="62">
        <v>20000</v>
      </c>
      <c r="E68" s="62">
        <v>20000</v>
      </c>
      <c r="F68" s="62">
        <v>20000</v>
      </c>
      <c r="G68" s="11"/>
      <c r="H68" s="11"/>
      <c r="I68" s="11"/>
      <c r="J68" s="11"/>
      <c r="K68" s="62">
        <v>0</v>
      </c>
      <c r="L68" s="11"/>
      <c r="M68" s="11"/>
      <c r="N68" s="62">
        <v>0</v>
      </c>
    </row>
    <row r="69" spans="1:14" ht="12.75">
      <c r="A69" s="108"/>
      <c r="B69" s="63" t="s">
        <v>164</v>
      </c>
      <c r="C69" s="75" t="s">
        <v>216</v>
      </c>
      <c r="D69" s="62">
        <v>100000</v>
      </c>
      <c r="E69" s="62">
        <v>0</v>
      </c>
      <c r="F69" s="62">
        <v>0</v>
      </c>
      <c r="G69" s="11"/>
      <c r="H69" s="11"/>
      <c r="I69" s="11"/>
      <c r="J69" s="11"/>
      <c r="K69" s="62">
        <v>0</v>
      </c>
      <c r="L69" s="11"/>
      <c r="M69" s="11"/>
      <c r="N69" s="62">
        <v>100000</v>
      </c>
    </row>
    <row r="70" spans="1:14" ht="22.5">
      <c r="A70" s="108"/>
      <c r="B70" s="78" t="s">
        <v>213</v>
      </c>
      <c r="C70" s="79" t="s">
        <v>217</v>
      </c>
      <c r="D70" s="80">
        <v>8740000</v>
      </c>
      <c r="E70" s="80">
        <v>8740000</v>
      </c>
      <c r="F70" s="80">
        <v>8740000</v>
      </c>
      <c r="G70" s="81"/>
      <c r="H70" s="81"/>
      <c r="I70" s="81"/>
      <c r="J70" s="81"/>
      <c r="K70" s="80">
        <v>0</v>
      </c>
      <c r="L70" s="81"/>
      <c r="M70" s="81"/>
      <c r="N70" s="80">
        <v>0</v>
      </c>
    </row>
    <row r="71" spans="1:14" ht="12.75">
      <c r="A71" s="107" t="s">
        <v>258</v>
      </c>
      <c r="B71" s="82" t="s">
        <v>158</v>
      </c>
      <c r="C71" s="62" t="s">
        <v>155</v>
      </c>
      <c r="D71" s="59">
        <v>50129107.410000004</v>
      </c>
      <c r="E71" s="59">
        <v>50129107.410000004</v>
      </c>
      <c r="F71" s="59">
        <v>50129107.410000004</v>
      </c>
      <c r="G71" s="11"/>
      <c r="H71" s="11"/>
      <c r="I71" s="11"/>
      <c r="J71" s="11"/>
      <c r="K71" s="11"/>
      <c r="L71" s="11"/>
      <c r="M71" s="11"/>
      <c r="N71" s="11"/>
    </row>
    <row r="72" spans="1:14" ht="12.75">
      <c r="A72" s="108"/>
      <c r="B72" s="60" t="s">
        <v>218</v>
      </c>
      <c r="C72" s="64" t="s">
        <v>223</v>
      </c>
      <c r="D72" s="59">
        <v>300000</v>
      </c>
      <c r="E72" s="59">
        <v>300000</v>
      </c>
      <c r="F72" s="59">
        <v>300000</v>
      </c>
      <c r="G72" s="11"/>
      <c r="H72" s="11"/>
      <c r="I72" s="11"/>
      <c r="J72" s="11"/>
      <c r="K72" s="11"/>
      <c r="L72" s="11"/>
      <c r="M72" s="11"/>
      <c r="N72" s="59" t="s">
        <v>101</v>
      </c>
    </row>
    <row r="73" spans="1:14" ht="12.75">
      <c r="A73" s="108"/>
      <c r="B73" s="60" t="s">
        <v>219</v>
      </c>
      <c r="C73" s="64" t="s">
        <v>224</v>
      </c>
      <c r="D73" s="59">
        <v>499000</v>
      </c>
      <c r="E73" s="59">
        <v>499000</v>
      </c>
      <c r="F73" s="59">
        <v>499000</v>
      </c>
      <c r="G73" s="11"/>
      <c r="H73" s="11"/>
      <c r="I73" s="11"/>
      <c r="J73" s="11"/>
      <c r="K73" s="11"/>
      <c r="L73" s="11"/>
      <c r="M73" s="11"/>
      <c r="N73" s="59" t="s">
        <v>101</v>
      </c>
    </row>
    <row r="74" spans="1:14" ht="22.5">
      <c r="A74" s="108"/>
      <c r="B74" s="60" t="s">
        <v>218</v>
      </c>
      <c r="C74" s="64" t="s">
        <v>225</v>
      </c>
      <c r="D74" s="59">
        <v>360400</v>
      </c>
      <c r="E74" s="59">
        <v>360400</v>
      </c>
      <c r="F74" s="59">
        <v>360400</v>
      </c>
      <c r="G74" s="11"/>
      <c r="H74" s="11"/>
      <c r="I74" s="11"/>
      <c r="J74" s="11"/>
      <c r="K74" s="11"/>
      <c r="L74" s="11"/>
      <c r="M74" s="11"/>
      <c r="N74" s="59" t="s">
        <v>101</v>
      </c>
    </row>
    <row r="75" spans="1:14" ht="12.75">
      <c r="A75" s="108"/>
      <c r="B75" s="60" t="s">
        <v>220</v>
      </c>
      <c r="C75" s="64" t="s">
        <v>226</v>
      </c>
      <c r="D75" s="59">
        <v>605000</v>
      </c>
      <c r="E75" s="59">
        <v>605000</v>
      </c>
      <c r="F75" s="59">
        <v>605000</v>
      </c>
      <c r="G75" s="11"/>
      <c r="H75" s="11"/>
      <c r="I75" s="11"/>
      <c r="J75" s="11"/>
      <c r="K75" s="11"/>
      <c r="L75" s="11"/>
      <c r="M75" s="11"/>
      <c r="N75" s="59" t="s">
        <v>101</v>
      </c>
    </row>
    <row r="76" spans="1:14" ht="12.75">
      <c r="A76" s="108"/>
      <c r="B76" s="60" t="s">
        <v>218</v>
      </c>
      <c r="C76" s="64" t="s">
        <v>227</v>
      </c>
      <c r="D76" s="59">
        <v>356600</v>
      </c>
      <c r="E76" s="59">
        <v>0</v>
      </c>
      <c r="F76" s="59" t="s">
        <v>101</v>
      </c>
      <c r="G76" s="11"/>
      <c r="H76" s="11"/>
      <c r="I76" s="11"/>
      <c r="J76" s="11"/>
      <c r="K76" s="11"/>
      <c r="L76" s="11"/>
      <c r="M76" s="11"/>
      <c r="N76" s="59">
        <v>356600</v>
      </c>
    </row>
    <row r="77" spans="1:14" ht="22.5">
      <c r="A77" s="108"/>
      <c r="B77" s="60" t="s">
        <v>218</v>
      </c>
      <c r="C77" s="64" t="s">
        <v>228</v>
      </c>
      <c r="D77" s="59">
        <v>120000</v>
      </c>
      <c r="E77" s="59">
        <v>120000</v>
      </c>
      <c r="F77" s="59">
        <v>120000</v>
      </c>
      <c r="G77" s="11"/>
      <c r="H77" s="11"/>
      <c r="I77" s="11"/>
      <c r="J77" s="11"/>
      <c r="K77" s="11"/>
      <c r="L77" s="11"/>
      <c r="M77" s="11"/>
      <c r="N77" s="59" t="s">
        <v>101</v>
      </c>
    </row>
    <row r="78" spans="1:14" ht="22.5">
      <c r="A78" s="108"/>
      <c r="B78" s="60" t="s">
        <v>189</v>
      </c>
      <c r="C78" s="64" t="s">
        <v>229</v>
      </c>
      <c r="D78" s="59">
        <v>79000</v>
      </c>
      <c r="E78" s="59">
        <v>79000</v>
      </c>
      <c r="F78" s="59">
        <v>79000</v>
      </c>
      <c r="G78" s="11"/>
      <c r="H78" s="11"/>
      <c r="I78" s="11"/>
      <c r="J78" s="11"/>
      <c r="K78" s="11"/>
      <c r="L78" s="11"/>
      <c r="M78" s="11"/>
      <c r="N78" s="59" t="s">
        <v>101</v>
      </c>
    </row>
    <row r="79" spans="1:14" ht="22.5">
      <c r="A79" s="108"/>
      <c r="B79" s="60" t="s">
        <v>189</v>
      </c>
      <c r="C79" s="64" t="s">
        <v>230</v>
      </c>
      <c r="D79" s="59">
        <v>100000</v>
      </c>
      <c r="E79" s="59">
        <v>100000</v>
      </c>
      <c r="F79" s="59">
        <v>100000</v>
      </c>
      <c r="G79" s="11"/>
      <c r="H79" s="11"/>
      <c r="I79" s="11"/>
      <c r="J79" s="11"/>
      <c r="K79" s="11"/>
      <c r="L79" s="11"/>
      <c r="M79" s="11"/>
      <c r="N79" s="59" t="s">
        <v>101</v>
      </c>
    </row>
    <row r="80" spans="1:14" ht="22.5">
      <c r="A80" s="108"/>
      <c r="B80" s="60" t="s">
        <v>189</v>
      </c>
      <c r="C80" s="64" t="s">
        <v>231</v>
      </c>
      <c r="D80" s="59">
        <v>158000</v>
      </c>
      <c r="E80" s="59">
        <v>158000</v>
      </c>
      <c r="F80" s="59">
        <v>158000</v>
      </c>
      <c r="G80" s="11"/>
      <c r="H80" s="11"/>
      <c r="I80" s="11"/>
      <c r="J80" s="11"/>
      <c r="K80" s="11"/>
      <c r="L80" s="11"/>
      <c r="M80" s="11"/>
      <c r="N80" s="59" t="s">
        <v>101</v>
      </c>
    </row>
    <row r="81" spans="1:14" ht="12.75">
      <c r="A81" s="108"/>
      <c r="B81" s="60" t="s">
        <v>218</v>
      </c>
      <c r="C81" s="64" t="s">
        <v>232</v>
      </c>
      <c r="D81" s="59">
        <v>59100</v>
      </c>
      <c r="E81" s="59">
        <v>59100</v>
      </c>
      <c r="F81" s="59">
        <v>59100</v>
      </c>
      <c r="G81" s="11"/>
      <c r="H81" s="11"/>
      <c r="I81" s="11"/>
      <c r="J81" s="11"/>
      <c r="K81" s="11"/>
      <c r="L81" s="11"/>
      <c r="M81" s="11"/>
      <c r="N81" s="59" t="s">
        <v>101</v>
      </c>
    </row>
    <row r="82" spans="1:14" ht="12.75">
      <c r="A82" s="108"/>
      <c r="B82" s="60" t="s">
        <v>219</v>
      </c>
      <c r="C82" s="64" t="s">
        <v>233</v>
      </c>
      <c r="D82" s="59">
        <v>245494</v>
      </c>
      <c r="E82" s="59">
        <v>0</v>
      </c>
      <c r="F82" s="62">
        <v>0</v>
      </c>
      <c r="G82" s="11"/>
      <c r="H82" s="11"/>
      <c r="I82" s="11"/>
      <c r="J82" s="11"/>
      <c r="K82" s="11"/>
      <c r="L82" s="11"/>
      <c r="M82" s="11"/>
      <c r="N82" s="59">
        <v>245494</v>
      </c>
    </row>
    <row r="83" spans="1:14" ht="12.75">
      <c r="A83" s="108"/>
      <c r="B83" s="60" t="s">
        <v>218</v>
      </c>
      <c r="C83" s="64" t="s">
        <v>234</v>
      </c>
      <c r="D83" s="59">
        <v>174757</v>
      </c>
      <c r="E83" s="59">
        <v>0</v>
      </c>
      <c r="F83" s="62">
        <v>0</v>
      </c>
      <c r="G83" s="11"/>
      <c r="H83" s="11"/>
      <c r="I83" s="11"/>
      <c r="J83" s="11"/>
      <c r="K83" s="11"/>
      <c r="L83" s="11"/>
      <c r="M83" s="11"/>
      <c r="N83" s="59">
        <v>174757</v>
      </c>
    </row>
    <row r="84" spans="1:14" ht="22.5">
      <c r="A84" s="108"/>
      <c r="B84" s="60" t="s">
        <v>218</v>
      </c>
      <c r="C84" s="64" t="s">
        <v>235</v>
      </c>
      <c r="D84" s="59">
        <v>340000</v>
      </c>
      <c r="E84" s="59">
        <v>340000</v>
      </c>
      <c r="F84" s="62">
        <v>340000</v>
      </c>
      <c r="G84" s="11"/>
      <c r="H84" s="11"/>
      <c r="I84" s="11"/>
      <c r="J84" s="11"/>
      <c r="K84" s="11">
        <v>0</v>
      </c>
      <c r="L84" s="11"/>
      <c r="M84" s="11"/>
      <c r="N84" s="59" t="s">
        <v>101</v>
      </c>
    </row>
    <row r="85" spans="1:14" ht="12.75">
      <c r="A85" s="108"/>
      <c r="B85" s="60" t="s">
        <v>221</v>
      </c>
      <c r="C85" s="64" t="s">
        <v>236</v>
      </c>
      <c r="D85" s="59">
        <v>480000</v>
      </c>
      <c r="E85" s="59">
        <v>480000</v>
      </c>
      <c r="F85" s="59">
        <v>480000</v>
      </c>
      <c r="G85" s="11"/>
      <c r="H85" s="11"/>
      <c r="I85" s="11"/>
      <c r="J85" s="11"/>
      <c r="K85" s="11"/>
      <c r="L85" s="11"/>
      <c r="M85" s="11"/>
      <c r="N85" s="59" t="s">
        <v>101</v>
      </c>
    </row>
    <row r="86" spans="1:14" ht="12.75">
      <c r="A86" s="108"/>
      <c r="B86" s="60" t="s">
        <v>222</v>
      </c>
      <c r="C86" s="64" t="s">
        <v>237</v>
      </c>
      <c r="D86" s="59">
        <v>15000000</v>
      </c>
      <c r="E86" s="59">
        <v>15000000</v>
      </c>
      <c r="F86" s="59">
        <v>15000000</v>
      </c>
      <c r="G86" s="11"/>
      <c r="H86" s="11"/>
      <c r="I86" s="11"/>
      <c r="J86" s="11"/>
      <c r="K86" s="11"/>
      <c r="L86" s="11"/>
      <c r="M86" s="11"/>
      <c r="N86" s="59" t="s">
        <v>101</v>
      </c>
    </row>
    <row r="87" spans="1:14" ht="12.75">
      <c r="A87" s="108"/>
      <c r="B87" s="60" t="s">
        <v>219</v>
      </c>
      <c r="C87" s="64" t="s">
        <v>238</v>
      </c>
      <c r="D87" s="59">
        <v>600000</v>
      </c>
      <c r="E87" s="59">
        <v>600000</v>
      </c>
      <c r="F87" s="59">
        <v>600000</v>
      </c>
      <c r="G87" s="11"/>
      <c r="H87" s="11"/>
      <c r="I87" s="11"/>
      <c r="J87" s="11"/>
      <c r="K87" s="11"/>
      <c r="L87" s="11"/>
      <c r="M87" s="11"/>
      <c r="N87" s="59" t="s">
        <v>101</v>
      </c>
    </row>
    <row r="88" spans="1:14" ht="22.5">
      <c r="A88" s="109"/>
      <c r="B88" s="60" t="s">
        <v>218</v>
      </c>
      <c r="C88" s="64" t="s">
        <v>239</v>
      </c>
      <c r="D88" s="59">
        <v>480000</v>
      </c>
      <c r="E88" s="59">
        <v>480000</v>
      </c>
      <c r="F88" s="59">
        <v>480000</v>
      </c>
      <c r="G88" s="11"/>
      <c r="H88" s="11"/>
      <c r="I88" s="11"/>
      <c r="J88" s="11"/>
      <c r="K88" s="11"/>
      <c r="L88" s="11"/>
      <c r="M88" s="11"/>
      <c r="N88" s="59" t="s">
        <v>101</v>
      </c>
    </row>
    <row r="89" spans="1:14" ht="22.5" customHeight="1">
      <c r="A89" s="104" t="s">
        <v>257</v>
      </c>
      <c r="B89" s="63" t="s">
        <v>187</v>
      </c>
      <c r="C89" s="75" t="s">
        <v>90</v>
      </c>
      <c r="D89" s="77">
        <v>1417747.25</v>
      </c>
      <c r="E89" s="59">
        <v>1417747.25</v>
      </c>
      <c r="F89" s="59">
        <v>1417747.25</v>
      </c>
      <c r="G89" s="11"/>
      <c r="H89" s="11"/>
      <c r="I89" s="11"/>
      <c r="J89" s="11"/>
      <c r="K89" s="11"/>
      <c r="L89" s="11"/>
      <c r="M89" s="11"/>
      <c r="N89" s="59"/>
    </row>
    <row r="90" spans="1:14" ht="22.5">
      <c r="A90" s="105"/>
      <c r="B90" s="61" t="s">
        <v>189</v>
      </c>
      <c r="C90" s="5" t="s">
        <v>240</v>
      </c>
      <c r="D90" s="77">
        <v>30000</v>
      </c>
      <c r="E90" s="77">
        <v>0</v>
      </c>
      <c r="F90" s="62">
        <v>0</v>
      </c>
      <c r="G90" s="11"/>
      <c r="H90" s="11"/>
      <c r="I90" s="11"/>
      <c r="J90" s="11"/>
      <c r="K90" s="11"/>
      <c r="L90" s="11"/>
      <c r="M90" s="11"/>
      <c r="N90" s="59">
        <v>30000</v>
      </c>
    </row>
    <row r="91" spans="1:14" ht="12.75">
      <c r="A91" s="105"/>
      <c r="B91" s="61" t="s">
        <v>189</v>
      </c>
      <c r="C91" s="5" t="s">
        <v>241</v>
      </c>
      <c r="D91" s="77">
        <v>40000</v>
      </c>
      <c r="E91" s="77">
        <v>0</v>
      </c>
      <c r="F91" s="62">
        <v>0</v>
      </c>
      <c r="G91" s="11"/>
      <c r="H91" s="11"/>
      <c r="I91" s="11"/>
      <c r="J91" s="11"/>
      <c r="K91" s="11"/>
      <c r="L91" s="11"/>
      <c r="M91" s="11"/>
      <c r="N91" s="59">
        <v>40000</v>
      </c>
    </row>
    <row r="92" spans="1:14" ht="22.5">
      <c r="A92" s="105"/>
      <c r="B92" s="61" t="s">
        <v>218</v>
      </c>
      <c r="C92" s="5" t="s">
        <v>242</v>
      </c>
      <c r="D92" s="77">
        <v>22400</v>
      </c>
      <c r="E92" s="77">
        <v>0</v>
      </c>
      <c r="F92" s="62">
        <v>0</v>
      </c>
      <c r="G92" s="11"/>
      <c r="H92" s="11"/>
      <c r="I92" s="11"/>
      <c r="J92" s="11"/>
      <c r="K92" s="11"/>
      <c r="L92" s="11"/>
      <c r="M92" s="11"/>
      <c r="N92" s="59">
        <v>22400</v>
      </c>
    </row>
    <row r="93" spans="1:14" ht="12.75">
      <c r="A93" s="105"/>
      <c r="B93" s="61" t="s">
        <v>218</v>
      </c>
      <c r="C93" s="5" t="s">
        <v>243</v>
      </c>
      <c r="D93" s="77">
        <v>12000</v>
      </c>
      <c r="E93" s="77">
        <v>12000</v>
      </c>
      <c r="F93" s="59">
        <v>12000</v>
      </c>
      <c r="G93" s="11"/>
      <c r="H93" s="11"/>
      <c r="I93" s="11"/>
      <c r="J93" s="11"/>
      <c r="K93" s="11"/>
      <c r="L93" s="11"/>
      <c r="M93" s="11"/>
      <c r="N93" s="59" t="s">
        <v>101</v>
      </c>
    </row>
    <row r="94" spans="1:14" ht="12.75">
      <c r="A94" s="105"/>
      <c r="B94" s="61" t="s">
        <v>218</v>
      </c>
      <c r="C94" s="5" t="s">
        <v>244</v>
      </c>
      <c r="D94" s="77">
        <v>25000</v>
      </c>
      <c r="E94" s="77">
        <v>0</v>
      </c>
      <c r="F94" s="62">
        <v>0</v>
      </c>
      <c r="G94" s="11"/>
      <c r="H94" s="11"/>
      <c r="I94" s="11"/>
      <c r="J94" s="11"/>
      <c r="K94" s="11"/>
      <c r="L94" s="11"/>
      <c r="M94" s="11"/>
      <c r="N94" s="59">
        <v>25000</v>
      </c>
    </row>
    <row r="95" spans="1:14" ht="12.75">
      <c r="A95" s="105"/>
      <c r="B95" s="61" t="s">
        <v>189</v>
      </c>
      <c r="C95" s="5" t="s">
        <v>245</v>
      </c>
      <c r="D95" s="77">
        <v>60000</v>
      </c>
      <c r="E95" s="77">
        <v>0</v>
      </c>
      <c r="F95" s="62">
        <v>0</v>
      </c>
      <c r="G95" s="11"/>
      <c r="H95" s="11"/>
      <c r="I95" s="11"/>
      <c r="J95" s="11"/>
      <c r="K95" s="11"/>
      <c r="L95" s="11"/>
      <c r="M95" s="11"/>
      <c r="N95" s="59">
        <v>60000</v>
      </c>
    </row>
    <row r="96" spans="1:14" ht="12.75">
      <c r="A96" s="105"/>
      <c r="B96" s="61" t="s">
        <v>189</v>
      </c>
      <c r="C96" s="5" t="s">
        <v>246</v>
      </c>
      <c r="D96" s="77">
        <v>40000</v>
      </c>
      <c r="E96" s="77">
        <v>0</v>
      </c>
      <c r="F96" s="62">
        <v>0</v>
      </c>
      <c r="G96" s="11"/>
      <c r="H96" s="11"/>
      <c r="I96" s="11"/>
      <c r="J96" s="11"/>
      <c r="K96" s="11"/>
      <c r="L96" s="11"/>
      <c r="M96" s="11"/>
      <c r="N96" s="59">
        <v>40000</v>
      </c>
    </row>
    <row r="97" spans="1:14" ht="12.75">
      <c r="A97" s="105"/>
      <c r="B97" s="61" t="s">
        <v>218</v>
      </c>
      <c r="C97" s="5" t="s">
        <v>247</v>
      </c>
      <c r="D97" s="77">
        <v>16100</v>
      </c>
      <c r="E97" s="83">
        <v>0</v>
      </c>
      <c r="F97" s="62">
        <v>0</v>
      </c>
      <c r="G97" s="81"/>
      <c r="H97" s="81"/>
      <c r="I97" s="81"/>
      <c r="J97" s="81"/>
      <c r="K97" s="81"/>
      <c r="L97" s="81"/>
      <c r="M97" s="81"/>
      <c r="N97" s="84">
        <v>16100</v>
      </c>
    </row>
    <row r="98" spans="1:14" ht="22.5" customHeight="1">
      <c r="A98" s="106" t="s">
        <v>147</v>
      </c>
      <c r="B98" s="85" t="s">
        <v>187</v>
      </c>
      <c r="C98" s="75" t="s">
        <v>90</v>
      </c>
      <c r="D98" s="77">
        <v>1616113.96</v>
      </c>
      <c r="E98" s="59">
        <v>1616113.96</v>
      </c>
      <c r="F98" s="59">
        <v>1616113.96</v>
      </c>
      <c r="G98" s="11"/>
      <c r="H98" s="11"/>
      <c r="I98" s="11"/>
      <c r="J98" s="11"/>
      <c r="K98" s="11"/>
      <c r="L98" s="11"/>
      <c r="M98" s="11"/>
      <c r="N98" s="11"/>
    </row>
    <row r="99" spans="1:14" ht="22.5">
      <c r="A99" s="106"/>
      <c r="B99" s="86" t="s">
        <v>218</v>
      </c>
      <c r="C99" s="5" t="s">
        <v>248</v>
      </c>
      <c r="D99" s="77">
        <v>55000</v>
      </c>
      <c r="E99" s="59">
        <v>55000</v>
      </c>
      <c r="F99" s="59">
        <v>55000</v>
      </c>
      <c r="G99" s="11"/>
      <c r="H99" s="11"/>
      <c r="I99" s="11"/>
      <c r="J99" s="11"/>
      <c r="K99" s="11"/>
      <c r="L99" s="11"/>
      <c r="M99" s="11"/>
      <c r="N99" s="59" t="s">
        <v>101</v>
      </c>
    </row>
    <row r="100" spans="1:14" ht="22.5">
      <c r="A100" s="106"/>
      <c r="B100" s="86" t="s">
        <v>218</v>
      </c>
      <c r="C100" s="5" t="s">
        <v>249</v>
      </c>
      <c r="D100" s="77">
        <v>25000</v>
      </c>
      <c r="E100" s="59">
        <v>25000</v>
      </c>
      <c r="F100" s="59">
        <v>25000</v>
      </c>
      <c r="G100" s="11"/>
      <c r="H100" s="11"/>
      <c r="I100" s="11"/>
      <c r="J100" s="11"/>
      <c r="K100" s="11"/>
      <c r="L100" s="11"/>
      <c r="M100" s="11"/>
      <c r="N100" s="59" t="s">
        <v>101</v>
      </c>
    </row>
    <row r="101" spans="1:14" ht="12.75">
      <c r="A101" s="106"/>
      <c r="B101" s="86" t="s">
        <v>218</v>
      </c>
      <c r="C101" s="5" t="s">
        <v>250</v>
      </c>
      <c r="D101" s="77">
        <v>20000</v>
      </c>
      <c r="E101" s="11"/>
      <c r="F101" s="59" t="s">
        <v>101</v>
      </c>
      <c r="G101" s="11"/>
      <c r="H101" s="11"/>
      <c r="I101" s="11"/>
      <c r="J101" s="11"/>
      <c r="K101" s="11"/>
      <c r="L101" s="11"/>
      <c r="M101" s="11"/>
      <c r="N101" s="59">
        <v>20000</v>
      </c>
    </row>
    <row r="102" spans="1:14" ht="12.75">
      <c r="A102" s="106"/>
      <c r="B102" s="86" t="s">
        <v>218</v>
      </c>
      <c r="C102" s="5" t="s">
        <v>251</v>
      </c>
      <c r="D102" s="77">
        <v>5600</v>
      </c>
      <c r="E102" s="59">
        <v>5600</v>
      </c>
      <c r="F102" s="59">
        <v>5600</v>
      </c>
      <c r="G102" s="11"/>
      <c r="H102" s="11"/>
      <c r="I102" s="11"/>
      <c r="J102" s="11"/>
      <c r="K102" s="11"/>
      <c r="L102" s="11"/>
      <c r="M102" s="11"/>
      <c r="N102" s="59" t="s">
        <v>101</v>
      </c>
    </row>
    <row r="103" spans="1:14" ht="12.75">
      <c r="A103" s="106"/>
      <c r="B103" s="86" t="s">
        <v>218</v>
      </c>
      <c r="C103" s="5" t="s">
        <v>252</v>
      </c>
      <c r="D103" s="77">
        <v>4500</v>
      </c>
      <c r="E103" s="59">
        <v>4500</v>
      </c>
      <c r="F103" s="59">
        <v>4500</v>
      </c>
      <c r="G103" s="11"/>
      <c r="H103" s="11"/>
      <c r="I103" s="11"/>
      <c r="J103" s="11"/>
      <c r="K103" s="11"/>
      <c r="L103" s="11"/>
      <c r="M103" s="11"/>
      <c r="N103" s="59" t="s">
        <v>101</v>
      </c>
    </row>
    <row r="104" spans="1:14" ht="12.75">
      <c r="A104" s="106"/>
      <c r="B104" s="86" t="s">
        <v>218</v>
      </c>
      <c r="C104" s="5" t="s">
        <v>223</v>
      </c>
      <c r="D104" s="77">
        <v>5000</v>
      </c>
      <c r="E104" s="59">
        <v>5000</v>
      </c>
      <c r="F104" s="59">
        <v>5000</v>
      </c>
      <c r="G104" s="11"/>
      <c r="H104" s="11"/>
      <c r="I104" s="11"/>
      <c r="J104" s="11"/>
      <c r="K104" s="11"/>
      <c r="L104" s="11"/>
      <c r="M104" s="11"/>
      <c r="N104" s="59" t="s">
        <v>101</v>
      </c>
    </row>
    <row r="105" spans="1:14" ht="22.5">
      <c r="A105" s="106"/>
      <c r="B105" s="86" t="s">
        <v>218</v>
      </c>
      <c r="C105" s="5" t="s">
        <v>253</v>
      </c>
      <c r="D105" s="77">
        <v>40000</v>
      </c>
      <c r="E105" s="59">
        <v>40000</v>
      </c>
      <c r="F105" s="59">
        <v>40000</v>
      </c>
      <c r="G105" s="11"/>
      <c r="H105" s="11"/>
      <c r="I105" s="11"/>
      <c r="J105" s="11"/>
      <c r="K105" s="11"/>
      <c r="L105" s="11"/>
      <c r="M105" s="11"/>
      <c r="N105" s="59" t="s">
        <v>101</v>
      </c>
    </row>
    <row r="106" spans="1:14" ht="12.75">
      <c r="A106" s="106"/>
      <c r="B106" s="86" t="s">
        <v>218</v>
      </c>
      <c r="C106" s="5" t="s">
        <v>254</v>
      </c>
      <c r="D106" s="77">
        <v>5000</v>
      </c>
      <c r="E106" s="11">
        <v>0</v>
      </c>
      <c r="F106" s="59">
        <v>0</v>
      </c>
      <c r="G106" s="11"/>
      <c r="H106" s="11"/>
      <c r="I106" s="11"/>
      <c r="J106" s="11"/>
      <c r="K106" s="11"/>
      <c r="L106" s="11"/>
      <c r="M106" s="11"/>
      <c r="N106" s="59">
        <v>5000</v>
      </c>
    </row>
    <row r="107" spans="1:14" ht="12.75">
      <c r="A107" s="106"/>
      <c r="B107" s="86" t="s">
        <v>218</v>
      </c>
      <c r="C107" s="5" t="s">
        <v>255</v>
      </c>
      <c r="D107" s="77">
        <v>5000</v>
      </c>
      <c r="E107" s="11">
        <v>0</v>
      </c>
      <c r="F107" s="59">
        <v>0</v>
      </c>
      <c r="G107" s="11"/>
      <c r="H107" s="11"/>
      <c r="I107" s="11"/>
      <c r="J107" s="11"/>
      <c r="K107" s="11"/>
      <c r="L107" s="11"/>
      <c r="M107" s="11"/>
      <c r="N107" s="59">
        <v>5000</v>
      </c>
    </row>
    <row r="108" spans="1:14" ht="12.75">
      <c r="A108" s="106"/>
      <c r="B108" s="86" t="s">
        <v>218</v>
      </c>
      <c r="C108" s="5" t="s">
        <v>256</v>
      </c>
      <c r="D108" s="77">
        <v>10000</v>
      </c>
      <c r="E108" s="11">
        <v>0</v>
      </c>
      <c r="F108" s="59">
        <v>0</v>
      </c>
      <c r="G108" s="11"/>
      <c r="H108" s="11"/>
      <c r="I108" s="11"/>
      <c r="J108" s="11"/>
      <c r="K108" s="11"/>
      <c r="L108" s="11"/>
      <c r="M108" s="11"/>
      <c r="N108" s="59">
        <v>10000</v>
      </c>
    </row>
    <row r="109" ht="12.75">
      <c r="D109" s="91"/>
    </row>
  </sheetData>
  <sheetProtection/>
  <mergeCells count="21">
    <mergeCell ref="J3:J4"/>
    <mergeCell ref="K3:K4"/>
    <mergeCell ref="L3:L4"/>
    <mergeCell ref="M3:M4"/>
    <mergeCell ref="N3:N4"/>
    <mergeCell ref="A6:A16"/>
    <mergeCell ref="B2:F2"/>
    <mergeCell ref="A3:A4"/>
    <mergeCell ref="B3:B4"/>
    <mergeCell ref="C3:C4"/>
    <mergeCell ref="D3:D4"/>
    <mergeCell ref="I3:I4"/>
    <mergeCell ref="A89:A97"/>
    <mergeCell ref="A98:A108"/>
    <mergeCell ref="A71:A88"/>
    <mergeCell ref="A17:A22"/>
    <mergeCell ref="A35:A52"/>
    <mergeCell ref="A53:A58"/>
    <mergeCell ref="A59:A64"/>
    <mergeCell ref="A23:A34"/>
    <mergeCell ref="A65:A7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F16" sqref="F16"/>
    </sheetView>
  </sheetViews>
  <sheetFormatPr defaultColWidth="9.140625" defaultRowHeight="12.75"/>
  <cols>
    <col min="1" max="1" width="19.421875" style="0" customWidth="1"/>
    <col min="2" max="2" width="18.57421875" style="0" customWidth="1"/>
    <col min="3" max="3" width="16.421875" style="0" customWidth="1"/>
    <col min="4" max="4" width="15.28125" style="0" bestFit="1" customWidth="1"/>
    <col min="5" max="5" width="16.421875" style="0" customWidth="1"/>
    <col min="6" max="6" width="15.00390625" style="0" customWidth="1"/>
    <col min="7" max="7" width="8.8515625" style="0" customWidth="1"/>
    <col min="8" max="8" width="15.57421875" style="0" customWidth="1"/>
    <col min="9" max="9" width="15.28125" style="0" bestFit="1" customWidth="1"/>
  </cols>
  <sheetData>
    <row r="1" spans="1:12" ht="28.5">
      <c r="A1" s="19" t="s">
        <v>89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24" customHeight="1">
      <c r="A2" s="113" t="s">
        <v>10</v>
      </c>
      <c r="B2" s="113"/>
      <c r="C2" s="113"/>
      <c r="D2" s="113"/>
      <c r="E2" s="22"/>
      <c r="F2" s="22"/>
      <c r="G2" s="30"/>
      <c r="H2" s="30"/>
      <c r="I2" s="30"/>
      <c r="J2" s="30"/>
      <c r="K2" s="118" t="s">
        <v>108</v>
      </c>
      <c r="L2" s="118"/>
    </row>
    <row r="3" spans="1:12" ht="12.75" customHeight="1">
      <c r="A3" s="120" t="s">
        <v>75</v>
      </c>
      <c r="B3" s="117" t="s">
        <v>78</v>
      </c>
      <c r="C3" s="121" t="s">
        <v>90</v>
      </c>
      <c r="D3" s="121"/>
      <c r="E3" s="121"/>
      <c r="F3" s="121"/>
      <c r="G3" s="121"/>
      <c r="H3" s="117" t="s">
        <v>91</v>
      </c>
      <c r="I3" s="117"/>
      <c r="J3" s="117"/>
      <c r="K3" s="119" t="s">
        <v>92</v>
      </c>
      <c r="L3" s="119" t="s">
        <v>93</v>
      </c>
    </row>
    <row r="4" spans="1:12" ht="24">
      <c r="A4" s="120"/>
      <c r="B4" s="117"/>
      <c r="C4" s="32" t="s">
        <v>94</v>
      </c>
      <c r="D4" s="32" t="s">
        <v>95</v>
      </c>
      <c r="E4" s="32" t="s">
        <v>96</v>
      </c>
      <c r="F4" s="32" t="s">
        <v>97</v>
      </c>
      <c r="G4" s="31" t="s">
        <v>98</v>
      </c>
      <c r="H4" s="33" t="s">
        <v>94</v>
      </c>
      <c r="I4" s="32" t="s">
        <v>99</v>
      </c>
      <c r="J4" s="32" t="s">
        <v>100</v>
      </c>
      <c r="K4" s="119"/>
      <c r="L4" s="119"/>
    </row>
    <row r="5" spans="1:12" ht="12.75">
      <c r="A5" s="58"/>
      <c r="B5" s="24">
        <f>SUM(B6:B15)</f>
        <v>123692360.67</v>
      </c>
      <c r="C5" s="88">
        <f>SUM(C6:C15)</f>
        <v>75293571.66999999</v>
      </c>
      <c r="D5" s="88">
        <f>SUM(D6:D15)</f>
        <v>59820087.76</v>
      </c>
      <c r="E5" s="88">
        <f>SUM(E6:E15)</f>
        <v>9550522.870000001</v>
      </c>
      <c r="F5" s="88">
        <f>SUM(F6:F15)</f>
        <v>5953261.04</v>
      </c>
      <c r="G5" s="31"/>
      <c r="H5" s="88">
        <f>SUM(H6:H15)</f>
        <v>48398789</v>
      </c>
      <c r="I5" s="88">
        <f>SUM(I6:I15)</f>
        <v>48398789</v>
      </c>
      <c r="J5" s="87"/>
      <c r="K5" s="57"/>
      <c r="L5" s="57"/>
    </row>
    <row r="6" spans="1:12" ht="12.75">
      <c r="A6" s="89" t="s">
        <v>148</v>
      </c>
      <c r="B6" s="34">
        <f>SUM(C6,H6)</f>
        <v>15945672.76</v>
      </c>
      <c r="C6" s="27">
        <v>13743592.76</v>
      </c>
      <c r="D6" s="27">
        <v>10594618.74</v>
      </c>
      <c r="E6" s="27">
        <v>1565553.67</v>
      </c>
      <c r="F6" s="27">
        <v>1583420.35</v>
      </c>
      <c r="G6" s="27"/>
      <c r="H6" s="27">
        <v>2202080</v>
      </c>
      <c r="I6" s="27">
        <v>2202080</v>
      </c>
      <c r="J6" s="34"/>
      <c r="K6" s="34"/>
      <c r="L6" s="34"/>
    </row>
    <row r="7" spans="1:12" ht="12.75">
      <c r="A7" s="89" t="s">
        <v>149</v>
      </c>
      <c r="B7" s="34">
        <f aca="true" t="shared" si="0" ref="B7:B15">SUM(C7,H7)</f>
        <v>2957883.99</v>
      </c>
      <c r="C7" s="27">
        <v>1429983.99</v>
      </c>
      <c r="D7" s="27">
        <v>1158028.59</v>
      </c>
      <c r="E7" s="27">
        <v>158994.24</v>
      </c>
      <c r="F7" s="27">
        <v>112961.16</v>
      </c>
      <c r="G7" s="27"/>
      <c r="H7" s="27">
        <v>1527900</v>
      </c>
      <c r="I7" s="27">
        <v>1527900</v>
      </c>
      <c r="J7" s="28"/>
      <c r="K7" s="28"/>
      <c r="L7" s="28"/>
    </row>
    <row r="8" spans="1:12" ht="12.75">
      <c r="A8" s="90" t="s">
        <v>150</v>
      </c>
      <c r="B8" s="34">
        <f t="shared" si="0"/>
        <v>9982553.32</v>
      </c>
      <c r="C8" s="27">
        <v>2123753.32</v>
      </c>
      <c r="D8" s="27">
        <v>1761264.08</v>
      </c>
      <c r="E8" s="27">
        <v>219052.16</v>
      </c>
      <c r="F8" s="27">
        <v>143437.08</v>
      </c>
      <c r="G8" s="27"/>
      <c r="H8" s="27">
        <v>7858800</v>
      </c>
      <c r="I8" s="27">
        <v>7858800</v>
      </c>
      <c r="J8" s="27"/>
      <c r="K8" s="27"/>
      <c r="L8" s="27"/>
    </row>
    <row r="9" spans="1:12" ht="12.75" customHeight="1">
      <c r="A9" s="89" t="s">
        <v>151</v>
      </c>
      <c r="B9" s="34">
        <f t="shared" si="0"/>
        <v>3301382.21</v>
      </c>
      <c r="C9" s="27">
        <v>1500424.21</v>
      </c>
      <c r="D9" s="27">
        <v>1239100.2</v>
      </c>
      <c r="E9" s="27">
        <v>150884.11</v>
      </c>
      <c r="F9" s="27">
        <v>110439.9</v>
      </c>
      <c r="G9" s="27"/>
      <c r="H9" s="27">
        <v>1800958</v>
      </c>
      <c r="I9" s="27">
        <v>1800958</v>
      </c>
      <c r="J9" s="28"/>
      <c r="K9" s="28"/>
      <c r="L9" s="28"/>
    </row>
    <row r="10" spans="1:12" ht="12.75">
      <c r="A10" s="89" t="s">
        <v>152</v>
      </c>
      <c r="B10" s="34">
        <f t="shared" si="0"/>
        <v>1710844.52</v>
      </c>
      <c r="C10" s="27">
        <v>1331944.52</v>
      </c>
      <c r="D10" s="27">
        <v>1100981.38</v>
      </c>
      <c r="E10" s="27">
        <v>133940.69</v>
      </c>
      <c r="F10" s="27">
        <v>97022.45</v>
      </c>
      <c r="G10" s="27"/>
      <c r="H10" s="27">
        <v>378900</v>
      </c>
      <c r="I10" s="27">
        <v>378900</v>
      </c>
      <c r="J10" s="28"/>
      <c r="K10" s="28"/>
      <c r="L10" s="28"/>
    </row>
    <row r="11" spans="1:12" ht="12.75" customHeight="1">
      <c r="A11" s="89" t="s">
        <v>153</v>
      </c>
      <c r="B11" s="34">
        <f t="shared" si="0"/>
        <v>6270636.85</v>
      </c>
      <c r="C11" s="27">
        <v>914436.85</v>
      </c>
      <c r="D11" s="27">
        <v>729538.46</v>
      </c>
      <c r="E11" s="27">
        <v>120287.19</v>
      </c>
      <c r="F11" s="27">
        <v>64611.2</v>
      </c>
      <c r="G11" s="27"/>
      <c r="H11" s="27">
        <v>5356200</v>
      </c>
      <c r="I11" s="27">
        <v>5356200</v>
      </c>
      <c r="J11" s="28"/>
      <c r="K11" s="28"/>
      <c r="L11" s="28"/>
    </row>
    <row r="12" spans="1:12" ht="12.75">
      <c r="A12" s="89" t="s">
        <v>154</v>
      </c>
      <c r="B12" s="34">
        <f t="shared" si="0"/>
        <v>9982467.4</v>
      </c>
      <c r="C12" s="27">
        <v>1086467.4</v>
      </c>
      <c r="D12" s="27">
        <v>969626.47</v>
      </c>
      <c r="E12" s="27">
        <v>66432.33</v>
      </c>
      <c r="F12" s="27">
        <v>80708.6</v>
      </c>
      <c r="G12" s="27"/>
      <c r="H12" s="27">
        <v>8896000</v>
      </c>
      <c r="I12" s="27">
        <v>8896000</v>
      </c>
      <c r="J12" s="28"/>
      <c r="K12" s="28"/>
      <c r="L12" s="28"/>
    </row>
    <row r="13" spans="1:12" ht="12.75">
      <c r="A13" s="89" t="s">
        <v>258</v>
      </c>
      <c r="B13" s="34">
        <f t="shared" si="0"/>
        <v>70086458.41</v>
      </c>
      <c r="C13" s="27">
        <v>50129107.41</v>
      </c>
      <c r="D13" s="27">
        <v>39741467.23</v>
      </c>
      <c r="E13" s="27">
        <v>6833582.23</v>
      </c>
      <c r="F13" s="27">
        <v>3554057.95</v>
      </c>
      <c r="G13" s="27"/>
      <c r="H13" s="27">
        <v>19957351</v>
      </c>
      <c r="I13" s="27">
        <v>19957351</v>
      </c>
      <c r="J13" s="11"/>
      <c r="K13" s="11"/>
      <c r="L13" s="11"/>
    </row>
    <row r="14" spans="1:12" ht="12.75" customHeight="1">
      <c r="A14" s="89" t="s">
        <v>257</v>
      </c>
      <c r="B14" s="34">
        <f t="shared" si="0"/>
        <v>1663247.25</v>
      </c>
      <c r="C14" s="27">
        <v>1417747.25</v>
      </c>
      <c r="D14" s="27">
        <v>1175089.02</v>
      </c>
      <c r="E14" s="27">
        <v>143673.43</v>
      </c>
      <c r="F14" s="27">
        <v>98984.8</v>
      </c>
      <c r="G14" s="27"/>
      <c r="H14" s="27">
        <v>245500</v>
      </c>
      <c r="I14" s="27">
        <v>245500</v>
      </c>
      <c r="J14" s="11"/>
      <c r="K14" s="11"/>
      <c r="L14" s="11"/>
    </row>
    <row r="15" spans="1:12" ht="12.75" customHeight="1">
      <c r="A15" s="89" t="s">
        <v>147</v>
      </c>
      <c r="B15" s="34">
        <f t="shared" si="0"/>
        <v>1791213.96</v>
      </c>
      <c r="C15" s="27">
        <v>1616113.96</v>
      </c>
      <c r="D15" s="27">
        <v>1350373.59</v>
      </c>
      <c r="E15" s="27">
        <v>158122.82</v>
      </c>
      <c r="F15" s="27">
        <v>107617.55</v>
      </c>
      <c r="G15" s="27"/>
      <c r="H15" s="27">
        <v>175100</v>
      </c>
      <c r="I15" s="27">
        <v>175100</v>
      </c>
      <c r="J15" s="11"/>
      <c r="K15" s="11"/>
      <c r="L15" s="11"/>
    </row>
  </sheetData>
  <sheetProtection/>
  <mergeCells count="8">
    <mergeCell ref="A2:D2"/>
    <mergeCell ref="K2:L2"/>
    <mergeCell ref="H3:J3"/>
    <mergeCell ref="K3:K4"/>
    <mergeCell ref="L3:L4"/>
    <mergeCell ref="A3:A4"/>
    <mergeCell ref="B3:B4"/>
    <mergeCell ref="C3:G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A1" sqref="A1:F33"/>
    </sheetView>
  </sheetViews>
  <sheetFormatPr defaultColWidth="9.140625" defaultRowHeight="25.5" customHeight="1"/>
  <cols>
    <col min="1" max="1" width="13.7109375" style="0" customWidth="1"/>
    <col min="2" max="2" width="21.57421875" style="0" customWidth="1"/>
    <col min="3" max="3" width="18.57421875" style="0" customWidth="1"/>
    <col min="4" max="4" width="14.00390625" style="0" customWidth="1"/>
    <col min="5" max="5" width="20.8515625" style="0" customWidth="1"/>
    <col min="6" max="6" width="12.7109375" style="0" hidden="1" customWidth="1"/>
    <col min="7" max="7" width="17.7109375" style="0" customWidth="1"/>
    <col min="8" max="8" width="16.00390625" style="0" bestFit="1" customWidth="1"/>
  </cols>
  <sheetData>
    <row r="1" spans="1:6" ht="25.5" customHeight="1">
      <c r="A1" s="95" t="s">
        <v>110</v>
      </c>
      <c r="B1" s="96"/>
      <c r="C1" s="96"/>
      <c r="D1" s="96"/>
      <c r="E1" s="96"/>
      <c r="F1" s="96"/>
    </row>
    <row r="2" spans="1:5" ht="25.5" customHeight="1">
      <c r="A2" s="1" t="s">
        <v>109</v>
      </c>
      <c r="E2" s="50" t="s">
        <v>108</v>
      </c>
    </row>
    <row r="3" spans="1:6" ht="25.5" customHeight="1">
      <c r="A3" s="49" t="s">
        <v>107</v>
      </c>
      <c r="B3" s="48" t="s">
        <v>106</v>
      </c>
      <c r="C3" s="48" t="s">
        <v>105</v>
      </c>
      <c r="D3" s="18" t="s">
        <v>90</v>
      </c>
      <c r="E3" s="101" t="s">
        <v>91</v>
      </c>
      <c r="F3" s="101"/>
    </row>
    <row r="4" spans="1:6" ht="22.5" customHeight="1">
      <c r="A4" s="47" t="s">
        <v>101</v>
      </c>
      <c r="B4" s="46" t="s">
        <v>104</v>
      </c>
      <c r="C4" s="43">
        <v>118400014.91</v>
      </c>
      <c r="D4" s="45">
        <v>73413256.91</v>
      </c>
      <c r="E4" s="45">
        <v>44986758</v>
      </c>
      <c r="F4" s="45"/>
    </row>
    <row r="5" spans="1:6" ht="21" customHeight="1">
      <c r="A5" s="4" t="s">
        <v>13</v>
      </c>
      <c r="B5" s="37" t="s">
        <v>14</v>
      </c>
      <c r="C5" s="17">
        <v>102195014.91</v>
      </c>
      <c r="D5" s="38">
        <v>73413256.91</v>
      </c>
      <c r="E5" s="38">
        <v>28781758</v>
      </c>
      <c r="F5" s="38"/>
    </row>
    <row r="6" spans="1:6" ht="21.75" customHeight="1">
      <c r="A6" s="4" t="s">
        <v>15</v>
      </c>
      <c r="B6" s="37" t="s">
        <v>16</v>
      </c>
      <c r="C6" s="17">
        <v>29704446.290000003</v>
      </c>
      <c r="D6" s="38">
        <v>20250288.29</v>
      </c>
      <c r="E6" s="38">
        <v>9454158.000000004</v>
      </c>
      <c r="F6" s="38"/>
    </row>
    <row r="7" spans="1:6" ht="19.5" customHeight="1">
      <c r="A7" s="4" t="s">
        <v>17</v>
      </c>
      <c r="B7" s="37" t="s">
        <v>18</v>
      </c>
      <c r="C7" s="6">
        <v>15234202.600000001</v>
      </c>
      <c r="D7" s="17">
        <v>15574202.6</v>
      </c>
      <c r="E7" s="44"/>
      <c r="F7" s="10"/>
    </row>
    <row r="8" spans="1:6" ht="18" customHeight="1">
      <c r="A8" s="4" t="s">
        <v>19</v>
      </c>
      <c r="B8" s="37" t="s">
        <v>20</v>
      </c>
      <c r="C8" s="17">
        <v>4000</v>
      </c>
      <c r="D8" s="10"/>
      <c r="E8" s="17">
        <v>4000</v>
      </c>
      <c r="F8" s="10"/>
    </row>
    <row r="9" spans="1:6" ht="21.75" customHeight="1">
      <c r="A9" s="4" t="s">
        <v>23</v>
      </c>
      <c r="B9" s="37" t="s">
        <v>24</v>
      </c>
      <c r="C9" s="17">
        <v>1624958</v>
      </c>
      <c r="D9" s="38"/>
      <c r="E9" s="17">
        <v>1624958</v>
      </c>
      <c r="F9" s="10"/>
    </row>
    <row r="10" spans="1:6" ht="21" customHeight="1">
      <c r="A10" s="4" t="s">
        <v>27</v>
      </c>
      <c r="B10" s="37" t="s">
        <v>28</v>
      </c>
      <c r="C10" s="17">
        <v>4676085.69</v>
      </c>
      <c r="D10" s="17">
        <v>4676085.69</v>
      </c>
      <c r="E10" s="44"/>
      <c r="F10" s="10"/>
    </row>
    <row r="11" spans="1:6" ht="25.5" customHeight="1">
      <c r="A11" s="4" t="s">
        <v>29</v>
      </c>
      <c r="B11" s="37" t="s">
        <v>30</v>
      </c>
      <c r="C11" s="17">
        <v>8115600</v>
      </c>
      <c r="D11" s="11"/>
      <c r="E11" s="17">
        <v>8115600</v>
      </c>
      <c r="F11" s="10"/>
    </row>
    <row r="12" spans="1:6" ht="25.5" customHeight="1">
      <c r="A12" s="4" t="s">
        <v>31</v>
      </c>
      <c r="B12" s="37" t="s">
        <v>103</v>
      </c>
      <c r="C12" s="17">
        <v>49600</v>
      </c>
      <c r="D12" s="38"/>
      <c r="E12" s="43">
        <v>49600</v>
      </c>
      <c r="F12" s="42"/>
    </row>
    <row r="13" spans="1:6" ht="25.5" customHeight="1">
      <c r="A13" s="4" t="s">
        <v>33</v>
      </c>
      <c r="B13" s="37" t="s">
        <v>34</v>
      </c>
      <c r="C13" s="17">
        <v>49600</v>
      </c>
      <c r="D13" s="38"/>
      <c r="E13" s="17">
        <v>49600</v>
      </c>
      <c r="F13" s="39"/>
    </row>
    <row r="14" spans="1:6" ht="25.5" customHeight="1">
      <c r="A14" s="4" t="s">
        <v>55</v>
      </c>
      <c r="B14" s="37" t="s">
        <v>56</v>
      </c>
      <c r="C14" s="12">
        <v>72490568.61999999</v>
      </c>
      <c r="D14" s="41">
        <v>53162968.62</v>
      </c>
      <c r="E14" s="40">
        <v>19327599.999999993</v>
      </c>
      <c r="F14" s="39"/>
    </row>
    <row r="15" spans="1:6" ht="25.5" customHeight="1">
      <c r="A15" s="4" t="s">
        <v>57</v>
      </c>
      <c r="B15" s="37" t="s">
        <v>18</v>
      </c>
      <c r="C15" s="6">
        <v>50129107.41</v>
      </c>
      <c r="D15" s="6">
        <v>50129107.41</v>
      </c>
      <c r="E15" s="40"/>
      <c r="F15" s="39"/>
    </row>
    <row r="16" spans="1:6" ht="25.5" customHeight="1">
      <c r="A16" s="4" t="s">
        <v>58</v>
      </c>
      <c r="B16" s="37" t="s">
        <v>59</v>
      </c>
      <c r="C16" s="17">
        <v>480000</v>
      </c>
      <c r="D16" s="38"/>
      <c r="E16" s="17">
        <v>480000</v>
      </c>
      <c r="F16" s="39"/>
    </row>
    <row r="17" spans="1:6" ht="25.5" customHeight="1">
      <c r="A17" s="4" t="s">
        <v>60</v>
      </c>
      <c r="B17" s="37" t="s">
        <v>61</v>
      </c>
      <c r="C17" s="17">
        <v>15000000</v>
      </c>
      <c r="D17" s="38"/>
      <c r="E17" s="17">
        <v>15000000</v>
      </c>
      <c r="F17" s="39"/>
    </row>
    <row r="18" spans="1:6" ht="25.5" customHeight="1">
      <c r="A18" s="4" t="s">
        <v>62</v>
      </c>
      <c r="B18" s="37" t="s">
        <v>63</v>
      </c>
      <c r="C18" s="17">
        <v>1099000</v>
      </c>
      <c r="D18" s="38"/>
      <c r="E18" s="17">
        <v>1099000</v>
      </c>
      <c r="F18" s="39"/>
    </row>
    <row r="19" spans="1:6" ht="25.5" customHeight="1">
      <c r="A19" s="4" t="s">
        <v>64</v>
      </c>
      <c r="B19" s="37" t="s">
        <v>65</v>
      </c>
      <c r="C19" s="17">
        <v>605000</v>
      </c>
      <c r="D19" s="11"/>
      <c r="E19" s="17">
        <v>605000</v>
      </c>
      <c r="F19" s="39"/>
    </row>
    <row r="20" spans="1:6" ht="19.5" customHeight="1">
      <c r="A20" s="4" t="s">
        <v>66</v>
      </c>
      <c r="B20" s="37" t="s">
        <v>24</v>
      </c>
      <c r="C20" s="17">
        <v>337000</v>
      </c>
      <c r="D20" s="10"/>
      <c r="E20" s="17">
        <v>337000</v>
      </c>
      <c r="F20" s="39"/>
    </row>
    <row r="21" spans="1:6" ht="19.5" customHeight="1">
      <c r="A21" s="4" t="s">
        <v>67</v>
      </c>
      <c r="B21" s="37" t="s">
        <v>28</v>
      </c>
      <c r="C21" s="17">
        <v>3033861.21</v>
      </c>
      <c r="D21" s="17">
        <v>3033861.21</v>
      </c>
      <c r="E21" s="38"/>
      <c r="F21" s="39"/>
    </row>
    <row r="22" spans="1:6" ht="25.5" customHeight="1">
      <c r="A22" s="4" t="s">
        <v>68</v>
      </c>
      <c r="B22" s="37" t="s">
        <v>69</v>
      </c>
      <c r="C22" s="6">
        <v>1806600</v>
      </c>
      <c r="E22" s="6">
        <v>1806600</v>
      </c>
      <c r="F22" s="39"/>
    </row>
    <row r="23" spans="1:5" ht="25.5" customHeight="1">
      <c r="A23" s="4" t="s">
        <v>35</v>
      </c>
      <c r="B23" s="37" t="s">
        <v>36</v>
      </c>
      <c r="C23" s="17">
        <v>5290000</v>
      </c>
      <c r="D23" s="11"/>
      <c r="E23" s="17">
        <v>5290000</v>
      </c>
    </row>
    <row r="24" spans="1:5" ht="25.5" customHeight="1">
      <c r="A24" s="4" t="s">
        <v>37</v>
      </c>
      <c r="B24" s="37" t="s">
        <v>38</v>
      </c>
      <c r="C24" s="17">
        <v>5290000</v>
      </c>
      <c r="D24" s="38"/>
      <c r="E24" s="17">
        <v>5290000</v>
      </c>
    </row>
    <row r="25" spans="1:5" ht="21.75" customHeight="1">
      <c r="A25" s="4" t="s">
        <v>39</v>
      </c>
      <c r="B25" s="37" t="s">
        <v>40</v>
      </c>
      <c r="C25" s="17">
        <v>5290000</v>
      </c>
      <c r="D25" s="11"/>
      <c r="E25" s="17">
        <v>5290000</v>
      </c>
    </row>
    <row r="26" spans="1:5" ht="20.25" customHeight="1">
      <c r="A26" s="4" t="s">
        <v>41</v>
      </c>
      <c r="B26" s="5" t="s">
        <v>42</v>
      </c>
      <c r="C26" s="36">
        <v>8740000</v>
      </c>
      <c r="D26" s="17" t="s">
        <v>101</v>
      </c>
      <c r="E26" s="17">
        <v>8740000</v>
      </c>
    </row>
    <row r="27" spans="1:5" ht="19.5" customHeight="1">
      <c r="A27" s="4" t="s">
        <v>43</v>
      </c>
      <c r="B27" s="5" t="s">
        <v>44</v>
      </c>
      <c r="C27" s="36">
        <v>8740000</v>
      </c>
      <c r="D27" s="17" t="s">
        <v>101</v>
      </c>
      <c r="E27" s="17">
        <v>8740000</v>
      </c>
    </row>
    <row r="28" spans="1:5" ht="25.5" customHeight="1">
      <c r="A28" s="4" t="s">
        <v>102</v>
      </c>
      <c r="B28" s="5" t="s">
        <v>46</v>
      </c>
      <c r="C28" s="36">
        <v>8740000</v>
      </c>
      <c r="D28" s="17" t="s">
        <v>101</v>
      </c>
      <c r="E28" s="17">
        <v>8740000</v>
      </c>
    </row>
    <row r="29" spans="1:5" ht="25.5" customHeight="1">
      <c r="A29" s="4" t="s">
        <v>47</v>
      </c>
      <c r="B29" s="5" t="s">
        <v>48</v>
      </c>
      <c r="C29" s="36">
        <v>2175000</v>
      </c>
      <c r="D29" s="11"/>
      <c r="E29" s="35">
        <v>2175000</v>
      </c>
    </row>
    <row r="30" spans="1:5" ht="25.5" customHeight="1">
      <c r="A30" s="4" t="s">
        <v>49</v>
      </c>
      <c r="B30" s="5" t="s">
        <v>50</v>
      </c>
      <c r="C30" s="36">
        <v>2175000</v>
      </c>
      <c r="D30" s="11"/>
      <c r="E30" s="35">
        <v>2175000</v>
      </c>
    </row>
    <row r="31" spans="1:5" ht="25.5" customHeight="1">
      <c r="A31" s="4" t="s">
        <v>51</v>
      </c>
      <c r="B31" s="5" t="s">
        <v>52</v>
      </c>
      <c r="C31" s="36">
        <v>1350000</v>
      </c>
      <c r="D31" s="11"/>
      <c r="E31" s="35">
        <v>1350000</v>
      </c>
    </row>
    <row r="32" spans="1:5" ht="25.5" customHeight="1">
      <c r="A32" s="4" t="s">
        <v>53</v>
      </c>
      <c r="B32" s="5" t="s">
        <v>54</v>
      </c>
      <c r="C32" s="36">
        <v>825000</v>
      </c>
      <c r="D32" s="11"/>
      <c r="E32" s="35">
        <v>825000</v>
      </c>
    </row>
  </sheetData>
  <sheetProtection/>
  <mergeCells count="2">
    <mergeCell ref="A1:F1"/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31.57421875" style="0" customWidth="1"/>
    <col min="2" max="2" width="39.28125" style="0" customWidth="1"/>
    <col min="3" max="3" width="12.421875" style="0" customWidth="1"/>
  </cols>
  <sheetData>
    <row r="1" spans="1:2" ht="12.75">
      <c r="A1" s="52"/>
      <c r="B1" s="51"/>
    </row>
    <row r="2" spans="1:3" ht="18.75">
      <c r="A2" s="122" t="s">
        <v>111</v>
      </c>
      <c r="B2" s="122"/>
      <c r="C2" s="122"/>
    </row>
    <row r="3" spans="1:3" ht="15">
      <c r="A3" s="65" t="s">
        <v>10</v>
      </c>
      <c r="B3" s="66" t="s">
        <v>108</v>
      </c>
      <c r="C3" s="67"/>
    </row>
    <row r="4" spans="1:3" ht="15">
      <c r="A4" s="68" t="s">
        <v>141</v>
      </c>
      <c r="B4" s="68" t="s">
        <v>142</v>
      </c>
      <c r="C4" s="69" t="s">
        <v>145</v>
      </c>
    </row>
    <row r="5" spans="1:3" ht="15">
      <c r="A5" s="68" t="s">
        <v>105</v>
      </c>
      <c r="B5" s="70">
        <f>SUM(B6,B14,B19)</f>
        <v>71835936.52000001</v>
      </c>
      <c r="C5" s="71"/>
    </row>
    <row r="6" spans="1:3" ht="15">
      <c r="A6" s="72" t="s">
        <v>143</v>
      </c>
      <c r="B6" s="70">
        <f>SUM(B7:B13)</f>
        <v>57671910.38</v>
      </c>
      <c r="C6" s="71"/>
    </row>
    <row r="7" spans="1:3" ht="15">
      <c r="A7" s="73" t="s">
        <v>130</v>
      </c>
      <c r="B7" s="70">
        <f>SUM('[1]Sheet1'!B37:B45)</f>
        <v>8573868</v>
      </c>
      <c r="C7" s="71"/>
    </row>
    <row r="8" spans="1:3" ht="15">
      <c r="A8" s="73" t="s">
        <v>131</v>
      </c>
      <c r="B8" s="70">
        <f>SUM('[1]Sheet1'!B73:B76)</f>
        <v>19743372</v>
      </c>
      <c r="C8" s="71"/>
    </row>
    <row r="9" spans="1:3" ht="15">
      <c r="A9" s="73" t="s">
        <v>132</v>
      </c>
      <c r="B9" s="70">
        <f>SUM('[1]Sheet1'!B53:B61)</f>
        <v>8778000</v>
      </c>
      <c r="C9" s="71"/>
    </row>
    <row r="10" spans="1:3" ht="15">
      <c r="A10" s="73" t="s">
        <v>140</v>
      </c>
      <c r="B10" s="70">
        <f>SUM('[1]Sheet1'!B114:B123)</f>
        <v>11907841.540000001</v>
      </c>
      <c r="C10" s="71"/>
    </row>
    <row r="11" spans="1:3" ht="15">
      <c r="A11" s="73" t="s">
        <v>129</v>
      </c>
      <c r="B11" s="70">
        <f>SUM('[1]Sheet1'!B27:B35)</f>
        <v>2078400</v>
      </c>
      <c r="C11" s="71"/>
    </row>
    <row r="12" spans="1:3" ht="15">
      <c r="A12" s="73" t="s">
        <v>134</v>
      </c>
      <c r="B12" s="70">
        <f>SUM('[1]Sheet1'!B47:B51)</f>
        <v>2219328</v>
      </c>
      <c r="C12" s="71"/>
    </row>
    <row r="13" spans="1:3" ht="15">
      <c r="A13" s="73" t="s">
        <v>133</v>
      </c>
      <c r="B13" s="70">
        <f>SUM('[1]Sheet1'!B79:B92)</f>
        <v>4371100.840000001</v>
      </c>
      <c r="C13" s="71"/>
    </row>
    <row r="14" spans="1:3" ht="15">
      <c r="A14" s="72" t="s">
        <v>144</v>
      </c>
      <c r="B14" s="70">
        <f>SUM(B15:B18)</f>
        <v>9433478.18</v>
      </c>
      <c r="C14" s="71"/>
    </row>
    <row r="15" spans="1:3" ht="15">
      <c r="A15" s="73" t="s">
        <v>126</v>
      </c>
      <c r="B15" s="70">
        <f>SUM('[1]Sheet1'!B1:B15)</f>
        <v>4781290</v>
      </c>
      <c r="C15" s="71"/>
    </row>
    <row r="16" spans="1:3" ht="15">
      <c r="A16" s="73" t="s">
        <v>127</v>
      </c>
      <c r="B16" s="70">
        <f>SUM('[1]Sheet1'!B17:B25)</f>
        <v>849888.1799999999</v>
      </c>
      <c r="C16" s="71"/>
    </row>
    <row r="17" spans="1:3" ht="15">
      <c r="A17" s="73" t="s">
        <v>125</v>
      </c>
      <c r="B17" s="70">
        <f>SUM('[1]Sheet1'!B104:B112)</f>
        <v>3339600</v>
      </c>
      <c r="C17" s="71"/>
    </row>
    <row r="18" spans="1:3" ht="15">
      <c r="A18" s="73" t="s">
        <v>128</v>
      </c>
      <c r="B18" s="70">
        <f>SUM('[1]Sheet1'!B94:B102)</f>
        <v>462700</v>
      </c>
      <c r="C18" s="71"/>
    </row>
    <row r="19" spans="1:3" ht="15">
      <c r="A19" s="72" t="s">
        <v>146</v>
      </c>
      <c r="B19" s="70">
        <f>SUM(B20:B24)</f>
        <v>4730547.960000001</v>
      </c>
      <c r="C19" s="71"/>
    </row>
    <row r="20" spans="1:3" ht="15">
      <c r="A20" s="74" t="s">
        <v>135</v>
      </c>
      <c r="B20" s="70">
        <v>407545.2</v>
      </c>
      <c r="C20" s="71"/>
    </row>
    <row r="21" spans="1:3" ht="15">
      <c r="A21" s="74" t="s">
        <v>136</v>
      </c>
      <c r="B21" s="70">
        <v>193080</v>
      </c>
      <c r="C21" s="71"/>
    </row>
    <row r="22" spans="1:3" ht="15">
      <c r="A22" s="73" t="s">
        <v>138</v>
      </c>
      <c r="B22" s="70">
        <f>SUM('[1]Sheet1'!B63:B71)</f>
        <v>31289.88</v>
      </c>
      <c r="C22" s="71"/>
    </row>
    <row r="23" spans="1:3" ht="15">
      <c r="A23" s="73" t="s">
        <v>137</v>
      </c>
      <c r="B23" s="70">
        <f>SUM('[1]Sheet1'!B126:B134)</f>
        <v>124994.40000000001</v>
      </c>
      <c r="C23" s="71"/>
    </row>
    <row r="24" spans="1:3" ht="15">
      <c r="A24" s="73" t="s">
        <v>139</v>
      </c>
      <c r="B24" s="70">
        <f>SUM('[1]Sheet1'!B136:B144)</f>
        <v>3973638.4800000004</v>
      </c>
      <c r="C24" s="71"/>
    </row>
    <row r="32" ht="12.75">
      <c r="A32" s="54"/>
    </row>
    <row r="33" ht="12.75">
      <c r="A33" s="54"/>
    </row>
  </sheetData>
  <sheetProtection/>
  <mergeCells count="1"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PageLayoutView="0" workbookViewId="0" topLeftCell="A1">
      <selection activeCell="D3" sqref="D3:D9"/>
    </sheetView>
  </sheetViews>
  <sheetFormatPr defaultColWidth="9.140625" defaultRowHeight="12.75"/>
  <cols>
    <col min="1" max="1" width="27.140625" style="0" customWidth="1"/>
    <col min="2" max="2" width="14.421875" style="0" customWidth="1"/>
    <col min="3" max="3" width="22.7109375" style="0" customWidth="1"/>
    <col min="4" max="4" width="18.421875" style="0" customWidth="1"/>
    <col min="5" max="5" width="24.00390625" style="0" customWidth="1"/>
  </cols>
  <sheetData>
    <row r="1" spans="1:5" ht="33.75" customHeight="1">
      <c r="A1" s="95" t="s">
        <v>123</v>
      </c>
      <c r="B1" s="96"/>
      <c r="C1" s="96"/>
      <c r="D1" s="96"/>
      <c r="E1" s="96"/>
    </row>
    <row r="2" spans="1:4" ht="12.75">
      <c r="A2" s="1" t="s">
        <v>10</v>
      </c>
      <c r="D2" s="50" t="s">
        <v>122</v>
      </c>
    </row>
    <row r="3" spans="1:4" ht="12.75">
      <c r="A3" s="53" t="s">
        <v>121</v>
      </c>
      <c r="B3" s="53" t="s">
        <v>120</v>
      </c>
      <c r="C3" s="53" t="s">
        <v>119</v>
      </c>
      <c r="D3" s="53" t="s">
        <v>118</v>
      </c>
    </row>
    <row r="4" spans="1:4" ht="12.75">
      <c r="A4" s="53" t="s">
        <v>117</v>
      </c>
      <c r="B4" s="53">
        <v>670000</v>
      </c>
      <c r="C4" s="53">
        <v>358000</v>
      </c>
      <c r="D4" s="53">
        <v>-36.79</v>
      </c>
    </row>
    <row r="5" spans="1:4" ht="12.75">
      <c r="A5" s="53" t="s">
        <v>116</v>
      </c>
      <c r="B5" s="53">
        <v>0</v>
      </c>
      <c r="C5" s="53">
        <v>0</v>
      </c>
      <c r="D5" s="53">
        <v>0</v>
      </c>
    </row>
    <row r="6" spans="1:4" ht="12.75">
      <c r="A6" s="53" t="s">
        <v>115</v>
      </c>
      <c r="B6" s="53">
        <v>670000</v>
      </c>
      <c r="C6" s="53">
        <v>358000</v>
      </c>
      <c r="D6" s="53">
        <v>-36.79</v>
      </c>
    </row>
    <row r="7" spans="1:4" ht="12.75">
      <c r="A7" s="53" t="s">
        <v>114</v>
      </c>
      <c r="B7" s="53">
        <v>0</v>
      </c>
      <c r="C7" s="53">
        <v>0</v>
      </c>
      <c r="D7" s="53">
        <v>0</v>
      </c>
    </row>
    <row r="8" spans="1:4" ht="12.75">
      <c r="A8" s="53" t="s">
        <v>113</v>
      </c>
      <c r="B8" s="53">
        <v>0</v>
      </c>
      <c r="C8" s="53">
        <v>0</v>
      </c>
      <c r="D8" s="53">
        <v>0</v>
      </c>
    </row>
    <row r="9" spans="1:4" ht="12.75">
      <c r="A9" s="53" t="s">
        <v>112</v>
      </c>
      <c r="B9" s="53">
        <v>0</v>
      </c>
      <c r="C9" s="53">
        <v>0</v>
      </c>
      <c r="D9" s="53">
        <v>0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金彩霞</cp:lastModifiedBy>
  <cp:lastPrinted>2017-08-16T07:46:00Z</cp:lastPrinted>
  <dcterms:modified xsi:type="dcterms:W3CDTF">2017-08-24T02:44:04Z</dcterms:modified>
  <cp:category/>
  <cp:version/>
  <cp:contentType/>
  <cp:contentStatus/>
</cp:coreProperties>
</file>